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Index" sheetId="75" r:id="rId1"/>
    <sheet name="12M 2017_BS" sheetId="67" r:id="rId2"/>
    <sheet name="12M 2017_Con P&amp;L" sheetId="68" r:id="rId3"/>
    <sheet name="12M 2017_Regional P&amp;L" sheetId="33" r:id="rId4"/>
    <sheet name="12M 2017_P&amp;L by BU" sheetId="37" r:id="rId5"/>
    <sheet name="Quarterly standalone" sheetId="76" r:id="rId6"/>
  </sheets>
  <externalReferences>
    <externalReference r:id="rId7"/>
    <externalReference r:id="rId8"/>
  </externalReferences>
  <definedNames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4" hidden="1">{"'transportes'!$A$3:$K$28"}</definedName>
    <definedName name="AHORRO" localSheetId="3" hidden="1">{"'transportes'!$A$3:$K$28"}</definedName>
    <definedName name="AHORRO" localSheetId="5" hidden="1">{"'transportes'!$A$3:$K$28"}</definedName>
    <definedName name="AHORRO" hidden="1">{"'transportes'!$A$3:$K$28"}</definedName>
    <definedName name="_xlnm.Print_Area" localSheetId="5">'Quarterly standalone'!$B$1:$N$90</definedName>
    <definedName name="dd" localSheetId="2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5" hidden="1">{"'transportes'!$A$3:$K$28"}</definedName>
    <definedName name="ee" hidden="1">{"'transportes'!$A$3:$K$28"}</definedName>
    <definedName name="ff" localSheetId="4" hidden="1">{"'transportes'!$A$3:$K$28"}</definedName>
    <definedName name="ff" localSheetId="3" hidden="1">{"'transportes'!$A$3:$K$28"}</definedName>
    <definedName name="ff" localSheetId="5" hidden="1">{"'transportes'!$A$3:$K$28"}</definedName>
    <definedName name="ff" hidden="1">{"'transportes'!$A$3:$K$28"}</definedName>
    <definedName name="FG" localSheetId="5" hidden="1">{"'transportes'!$A$3:$K$28"}</definedName>
    <definedName name="FG" hidden="1">{"'transportes'!$A$3:$K$28"}</definedName>
    <definedName name="HTML_CodePage" hidden="1">1252</definedName>
    <definedName name="HTML_Control" localSheetId="4" hidden="1">{"'transportes'!$A$3:$K$28"}</definedName>
    <definedName name="HTML_Control" localSheetId="3" hidden="1">{"'transportes'!$A$3:$K$28"}</definedName>
    <definedName name="HTML_Control" localSheetId="5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LATAM" localSheetId="5" hidden="1">{"'transportes'!$A$3:$K$28"}</definedName>
    <definedName name="LATAM" hidden="1">{"'transportes'!$A$3:$K$28"}</definedName>
    <definedName name="Mutua" localSheetId="4" hidden="1">{"'transportes'!$A$3:$K$28"}</definedName>
    <definedName name="Mutua" localSheetId="3" hidden="1">{"'transportes'!$A$3:$K$28"}</definedName>
    <definedName name="Mutua" localSheetId="5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5" hidden="1">{"'transportes'!$A$3:$K$28"}</definedName>
    <definedName name="xx" hidden="1">{"'transportes'!$A$3:$K$28"}</definedName>
    <definedName name="year" localSheetId="2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'[2]ACTIVO EXPORT TREB'!#REF!</definedName>
    <definedName name="Z_8BEBE25C_D1C3_11D5_B324_00AA006C04DF_.wvu.Rows" localSheetId="4" hidden="1">'[2]ACTIVO EXPORT TREB'!#REF!</definedName>
    <definedName name="Z_8BEBE25C_D1C3_11D5_B324_00AA006C04DF_.wvu.Rows" hidden="1">'[2]ACTIVO EXPORT TREB'!#REF!</definedName>
    <definedName name="Z_9A519564_2C41_11D2_BECE_00AA006B9ED7_.wvu.Cols" localSheetId="2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37" l="1"/>
  <c r="B2" i="33"/>
  <c r="B2" i="68"/>
  <c r="B2" i="67"/>
  <c r="B2" i="76" l="1"/>
</calcChain>
</file>

<file path=xl/sharedStrings.xml><?xml version="1.0" encoding="utf-8"?>
<sst xmlns="http://schemas.openxmlformats.org/spreadsheetml/2006/main" count="388" uniqueCount="193">
  <si>
    <t>IBERIA</t>
  </si>
  <si>
    <t>TOTAL</t>
  </si>
  <si>
    <t>ROE</t>
  </si>
  <si>
    <t>MAPFRE RE</t>
  </si>
  <si>
    <t>MAPFRE GLOBAL RISKS</t>
  </si>
  <si>
    <t>MAPFRE ASISTENCIA</t>
  </si>
  <si>
    <t>Gross written and accepted premiums</t>
  </si>
  <si>
    <t>Shareholders' equity</t>
  </si>
  <si>
    <t>Net premiums earned</t>
  </si>
  <si>
    <t>Result from other business activities</t>
  </si>
  <si>
    <t>Non-controlling interests</t>
  </si>
  <si>
    <t>Net result</t>
  </si>
  <si>
    <t>Combined ratio</t>
  </si>
  <si>
    <t>Expense ratio</t>
  </si>
  <si>
    <t>Loss ratio</t>
  </si>
  <si>
    <t>Investments, real estate and cash</t>
  </si>
  <si>
    <t>Technical reserves</t>
  </si>
  <si>
    <t>Net operating expenses</t>
  </si>
  <si>
    <t>Technical result</t>
  </si>
  <si>
    <t>Net financial income</t>
  </si>
  <si>
    <t>Result of Non-Life business</t>
  </si>
  <si>
    <t>Result of Life business</t>
  </si>
  <si>
    <t>Hyperinflation adjustments</t>
  </si>
  <si>
    <t>Result before tax</t>
  </si>
  <si>
    <t>Result from discontinued operations</t>
  </si>
  <si>
    <t>NORTH AMERICA</t>
  </si>
  <si>
    <t>BRAZIL</t>
  </si>
  <si>
    <t>LATAM NORTH</t>
  </si>
  <si>
    <t>LATAM SOUTH</t>
  </si>
  <si>
    <t>TOTAL ASSETS</t>
  </si>
  <si>
    <t>CONS. ADJUST. &amp; CORPORATE AREAS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</si>
  <si>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</si>
  <si>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</si>
  <si>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</si>
  <si>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</si>
  <si>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</si>
  <si>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</si>
  <si>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</si>
  <si>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</si>
  <si>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</si>
  <si>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</si>
  <si>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</si>
  <si>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</si>
  <si>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</si>
  <si>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</si>
  <si>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</si>
  <si>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</si>
  <si>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</si>
  <si>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</si>
  <si>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</si>
  <si>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</si>
  <si>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</si>
  <si>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</si>
  <si>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</si>
  <si>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</si>
  <si>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</si>
  <si>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</si>
  <si>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</si>
  <si>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</si>
  <si>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</si>
  <si>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</si>
  <si>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</si>
  <si>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</si>
  <si>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</si>
  <si>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</si>
  <si>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</si>
  <si>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</si>
  <si>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</si>
  <si>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</si>
  <si>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</si>
  <si>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</si>
  <si>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</si>
  <si>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</si>
  <si>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</si>
  <si>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</si>
  <si>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</si>
  <si>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</si>
  <si>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</si>
  <si>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</si>
  <si>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</si>
  <si>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</si>
  <si>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</si>
  <si>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</si>
  <si>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</si>
  <si>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</si>
  <si>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</si>
  <si>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</si>
  <si>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</si>
  <si>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</si>
  <si>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</si>
  <si>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</si>
  <si>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</si>
  <si>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</si>
  <si>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</si>
  <si>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</si>
  <si>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</si>
  <si>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</si>
  <si>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</si>
  <si>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</si>
  <si>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</si>
  <si>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1. Premiums allocated to the financial year, net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</si>
  <si>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</si>
  <si>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</si>
  <si>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</si>
  <si>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</si>
  <si>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</si>
  <si>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</si>
  <si>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</si>
  <si>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</si>
  <si>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</si>
  <si>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</si>
  <si>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</si>
  <si>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</si>
  <si>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</si>
  <si>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</si>
  <si>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</si>
  <si>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</si>
  <si>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</si>
  <si>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</si>
  <si>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</si>
  <si>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</si>
  <si>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</si>
  <si>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</si>
  <si>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</si>
  <si>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</si>
  <si>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</si>
  <si>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</si>
  <si>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</si>
  <si>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</si>
  <si>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6. Expenses from investments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</si>
  <si>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</si>
  <si>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</si>
  <si>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</si>
  <si>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</si>
  <si>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</si>
  <si>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</si>
  <si>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</si>
  <si>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</si>
  <si>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</si>
  <si>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</si>
  <si>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</si>
  <si>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</si>
  <si>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</si>
  <si>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</si>
  <si>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</si>
  <si>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</si>
  <si>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</si>
  <si>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</si>
  <si>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</si>
  <si>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</si>
  <si>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</si>
  <si>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</si>
  <si>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</si>
  <si>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</si>
  <si>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</si>
  <si>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</si>
  <si>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Regional Area</t>
  </si>
  <si>
    <t>Profit &amp; Loss by Business Unit</t>
  </si>
  <si>
    <t>I</t>
  </si>
  <si>
    <t>II</t>
  </si>
  <si>
    <t>III</t>
  </si>
  <si>
    <t>IV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</si>
  <si>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</si>
  <si>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</si>
  <si>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</si>
  <si>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</si>
  <si>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</si>
  <si>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</si>
  <si>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</si>
  <si>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</si>
  <si>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</si>
  <si>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</si>
  <si>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</si>
  <si>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</si>
  <si>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</si>
  <si>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>DECEMBER 2016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</si>
  <si>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</si>
  <si>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</si>
  <si>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</si>
  <si>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Net claims incurred and variation in other technical provisions</t>
  </si>
  <si>
    <t>Other technical revenue and expenses</t>
  </si>
  <si>
    <t>Other non-technical revenue and expenses</t>
  </si>
  <si>
    <t>Financial result and other non-technical revenue</t>
  </si>
  <si>
    <t>Tax on profits</t>
  </si>
  <si>
    <t>I. Real estate for own use</t>
  </si>
  <si>
    <t>I. Real estate investments</t>
  </si>
  <si>
    <t>Total consolidated revenue</t>
  </si>
  <si>
    <t>EURASIA</t>
  </si>
  <si>
    <t>Quarter</t>
  </si>
  <si>
    <t>Δ Annual
Sept.-Dec.
2017/2016</t>
  </si>
  <si>
    <t>Δ Sept.-Dec./
Jul.-Sept.
2017</t>
  </si>
  <si>
    <t>DECEMBER 2017</t>
  </si>
  <si>
    <t>12M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</si>
</sst>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1"/>
      <color rgb="FFFF0000"/>
      <name val="Trebuchet MS"/>
      <family val="2"/>
    </font>
    <font>
      <b/>
      <sz val="12"/>
      <name val="Trebuchet MS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rgb="FF3E4A5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2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3" applyNumberFormat="0" applyAlignment="0" applyProtection="0"/>
    <xf numFmtId="164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4" fontId="31" fillId="52" borderId="14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4" fontId="52" fillId="0" borderId="17" applyNumberFormat="0" applyFill="0" applyAlignment="0" applyProtection="0"/>
    <xf numFmtId="0" fontId="53" fillId="0" borderId="18" applyNumberFormat="0" applyFill="0" applyAlignment="0" applyProtection="0"/>
    <xf numFmtId="164" fontId="54" fillId="0" borderId="18" applyNumberFormat="0" applyFill="0" applyAlignment="0" applyProtection="0"/>
    <xf numFmtId="0" fontId="55" fillId="0" borderId="19" applyNumberFormat="0" applyFill="0" applyAlignment="0" applyProtection="0"/>
    <xf numFmtId="164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5" fontId="22" fillId="0" borderId="21">
      <alignment horizontal="center"/>
    </xf>
    <xf numFmtId="175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4" fontId="60" fillId="38" borderId="13" applyNumberFormat="0" applyAlignment="0" applyProtection="0"/>
    <xf numFmtId="0" fontId="61" fillId="0" borderId="23" applyNumberFormat="0" applyFill="0" applyAlignment="0" applyProtection="0"/>
    <xf numFmtId="164" fontId="62" fillId="0" borderId="23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4" fontId="17" fillId="56" borderId="24" applyNumberFormat="0" applyFont="0" applyAlignment="0" applyProtection="0"/>
    <xf numFmtId="179" fontId="17" fillId="0" borderId="0" applyFont="0" applyFill="0" applyBorder="0" applyAlignment="0" applyProtection="0"/>
    <xf numFmtId="0" fontId="69" fillId="51" borderId="25" applyNumberFormat="0" applyAlignment="0" applyProtection="0"/>
    <xf numFmtId="164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4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7">
      <alignment horizontal="left" vertical="center"/>
    </xf>
    <xf numFmtId="10" fontId="49" fillId="54" borderId="54" applyNumberFormat="0" applyBorder="0" applyAlignment="0" applyProtection="0"/>
    <xf numFmtId="0" fontId="17" fillId="0" borderId="0"/>
    <xf numFmtId="0" fontId="73" fillId="1" borderId="47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4" xfId="901" applyFont="1" applyBorder="1" applyAlignment="1">
      <alignment horizontal="left" wrapText="1" indent="1" readingOrder="1"/>
    </xf>
    <xf numFmtId="0" fontId="90" fillId="0" borderId="32" xfId="900" quotePrefix="1" applyFont="1" applyBorder="1" applyAlignment="1">
      <alignment horizontal="center" wrapTex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5" fontId="87" fillId="0" borderId="38" xfId="1" applyNumberFormat="1" applyFont="1" applyBorder="1" applyAlignment="1">
      <alignment horizontal="right" vertical="center" wrapText="1" indent="1" readingOrder="1"/>
    </xf>
    <xf numFmtId="0" fontId="87" fillId="0" borderId="39" xfId="900" applyFont="1" applyBorder="1" applyAlignment="1">
      <alignment horizontal="left" vertical="center" wrapText="1" indent="1" readingOrder="1"/>
    </xf>
    <xf numFmtId="165" fontId="87" fillId="0" borderId="40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5" fontId="91" fillId="0" borderId="40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41" xfId="900" applyFont="1" applyBorder="1" applyAlignment="1">
      <alignment horizontal="left" vertical="center" wrapText="1" indent="1" readingOrder="1"/>
    </xf>
    <xf numFmtId="165" fontId="87" fillId="0" borderId="42" xfId="1" applyNumberFormat="1" applyFont="1" applyBorder="1" applyAlignment="1">
      <alignment horizontal="right" vertical="center" wrapText="1" indent="1" readingOrder="1"/>
    </xf>
    <xf numFmtId="164" fontId="91" fillId="59" borderId="43" xfId="901" applyFont="1" applyFill="1" applyBorder="1" applyAlignment="1">
      <alignment horizontal="left" vertical="center" wrapText="1" indent="1" readingOrder="1"/>
    </xf>
    <xf numFmtId="0" fontId="87" fillId="0" borderId="45" xfId="900" applyFont="1" applyBorder="1" applyAlignment="1">
      <alignment horizontal="left" vertical="center" wrapText="1" indent="1" readingOrder="1"/>
    </xf>
    <xf numFmtId="165" fontId="87" fillId="0" borderId="46" xfId="1" applyNumberFormat="1" applyFont="1" applyBorder="1" applyAlignment="1">
      <alignment horizontal="right" vertical="center" wrapText="1" indent="1" readingOrder="1"/>
    </xf>
    <xf numFmtId="0" fontId="91" fillId="0" borderId="41" xfId="900" applyFont="1" applyBorder="1" applyAlignment="1">
      <alignment horizontal="left" vertical="center" wrapText="1" indent="1" readingOrder="1"/>
    </xf>
    <xf numFmtId="165" fontId="91" fillId="0" borderId="42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6" xfId="817" applyNumberFormat="1" applyFont="1" applyBorder="1" applyAlignment="1">
      <alignment horizontal="right" vertical="center" wrapText="1" indent="1" readingOrder="1"/>
    </xf>
    <xf numFmtId="166" fontId="87" fillId="0" borderId="40" xfId="817" applyNumberFormat="1" applyFont="1" applyBorder="1" applyAlignment="1">
      <alignment horizontal="right" vertical="center" wrapText="1" indent="1" readingOrder="1"/>
    </xf>
    <xf numFmtId="0" fontId="91" fillId="59" borderId="47" xfId="900" applyFont="1" applyFill="1" applyBorder="1" applyAlignment="1">
      <alignment horizontal="left" vertical="center" wrapText="1" indent="1" readingOrder="1"/>
    </xf>
    <xf numFmtId="166" fontId="91" fillId="59" borderId="48" xfId="817" applyNumberFormat="1" applyFont="1" applyFill="1" applyBorder="1" applyAlignment="1">
      <alignment horizontal="right" vertical="center" wrapText="1" indent="1" readingOrder="1"/>
    </xf>
    <xf numFmtId="164" fontId="88" fillId="0" borderId="28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29" xfId="674" quotePrefix="1" applyNumberFormat="1" applyFont="1" applyBorder="1" applyAlignment="1">
      <alignment horizontal="center" vertical="center" wrapText="1" readingOrder="1"/>
    </xf>
    <xf numFmtId="164" fontId="84" fillId="0" borderId="49" xfId="674" applyFont="1" applyBorder="1" applyAlignment="1">
      <alignment horizontal="left" vertical="center" wrapText="1" indent="1" readingOrder="1"/>
    </xf>
    <xf numFmtId="165" fontId="84" fillId="0" borderId="52" xfId="674" applyNumberFormat="1" applyFont="1" applyBorder="1" applyAlignment="1">
      <alignment horizontal="center" vertical="center" readingOrder="1"/>
    </xf>
    <xf numFmtId="165" fontId="84" fillId="0" borderId="49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51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5" fillId="0" borderId="31" xfId="674" applyFont="1" applyBorder="1" applyAlignment="1">
      <alignment horizontal="left" vertical="center" wrapText="1" indent="1" readingOrder="1"/>
    </xf>
    <xf numFmtId="165" fontId="85" fillId="0" borderId="53" xfId="674" applyNumberFormat="1" applyFont="1" applyBorder="1" applyAlignment="1">
      <alignment horizontal="center" vertical="center" readingOrder="1"/>
    </xf>
    <xf numFmtId="165" fontId="85" fillId="0" borderId="31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51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0" xfId="674" applyFont="1" applyBorder="1" applyAlignment="1">
      <alignment horizontal="left" vertical="center" wrapText="1" indent="1" readingOrder="1"/>
    </xf>
    <xf numFmtId="165" fontId="84" fillId="0" borderId="50" xfId="674" applyNumberFormat="1" applyFont="1" applyBorder="1" applyAlignment="1">
      <alignment horizontal="center" vertical="center" readingOrder="1"/>
    </xf>
    <xf numFmtId="165" fontId="84" fillId="0" borderId="3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9" xfId="674" applyFont="1" applyBorder="1" applyAlignment="1">
      <alignment horizontal="center" vertical="center" wrapText="1" readingOrder="1"/>
    </xf>
    <xf numFmtId="164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6" fontId="87" fillId="0" borderId="55" xfId="817" applyNumberFormat="1" applyFont="1" applyBorder="1" applyAlignment="1">
      <alignment horizontal="right" vertical="center" wrapText="1" indent="1" readingOrder="1"/>
    </xf>
    <xf numFmtId="164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8" xfId="1" applyFont="1" applyFill="1" applyBorder="1"/>
    <xf numFmtId="164" fontId="104" fillId="0" borderId="0" xfId="674" applyFont="1" applyFill="1" applyBorder="1" applyAlignment="1">
      <alignment horizontal="left" vertical="center" wrapText="1" readingOrder="1"/>
    </xf>
    <xf numFmtId="0" fontId="105" fillId="0" borderId="59" xfId="674" quotePrefix="1" applyNumberFormat="1" applyFont="1" applyFill="1" applyBorder="1" applyAlignment="1">
      <alignment horizontal="centerContinuous" vertical="center" wrapText="1" readingOrder="1"/>
    </xf>
    <xf numFmtId="164" fontId="105" fillId="0" borderId="47" xfId="674" quotePrefix="1" applyNumberFormat="1" applyFont="1" applyFill="1" applyBorder="1" applyAlignment="1">
      <alignment horizontal="centerContinuous" vertical="center" wrapText="1" readingOrder="1"/>
    </xf>
    <xf numFmtId="164" fontId="105" fillId="0" borderId="60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/>
    <xf numFmtId="164" fontId="105" fillId="0" borderId="61" xfId="1" applyFont="1" applyFill="1" applyBorder="1"/>
    <xf numFmtId="164" fontId="105" fillId="0" borderId="54" xfId="674" quotePrefix="1" applyNumberFormat="1" applyFont="1" applyFill="1" applyBorder="1" applyAlignment="1">
      <alignment horizontal="center" vertical="center" wrapText="1" readingOrder="1"/>
    </xf>
    <xf numFmtId="164" fontId="105" fillId="0" borderId="59" xfId="674" quotePrefix="1" applyNumberFormat="1" applyFont="1" applyFill="1" applyBorder="1" applyAlignment="1">
      <alignment horizontal="center" vertical="center" wrapText="1" readingOrder="1"/>
    </xf>
    <xf numFmtId="164" fontId="105" fillId="0" borderId="60" xfId="674" quotePrefix="1" applyNumberFormat="1" applyFont="1" applyFill="1" applyBorder="1" applyAlignment="1">
      <alignment horizontal="center" vertical="center" wrapText="1" readingOrder="1"/>
    </xf>
    <xf numFmtId="164" fontId="105" fillId="0" borderId="63" xfId="674" quotePrefix="1" applyNumberFormat="1" applyFont="1" applyFill="1" applyBorder="1" applyAlignment="1">
      <alignment horizontal="center" vertical="center" wrapText="1" readingOrder="1"/>
    </xf>
    <xf numFmtId="164" fontId="105" fillId="0" borderId="62" xfId="674" applyFont="1" applyFill="1" applyBorder="1" applyAlignment="1">
      <alignment horizontal="left" vertical="center" wrapText="1" indent="1" readingOrder="1"/>
    </xf>
    <xf numFmtId="181" fontId="104" fillId="0" borderId="64" xfId="674" applyNumberFormat="1" applyFont="1" applyFill="1" applyBorder="1" applyAlignment="1">
      <alignment horizontal="center" vertical="center" wrapText="1" readingOrder="1"/>
    </xf>
    <xf numFmtId="181" fontId="104" fillId="0" borderId="62" xfId="674" applyNumberFormat="1" applyFont="1" applyFill="1" applyBorder="1" applyAlignment="1">
      <alignment horizontal="center" vertical="center" wrapText="1" readingOrder="1"/>
    </xf>
    <xf numFmtId="181" fontId="104" fillId="0" borderId="65" xfId="674" applyNumberFormat="1" applyFont="1" applyFill="1" applyBorder="1" applyAlignment="1">
      <alignment horizontal="center" vertical="center" wrapText="1" readingOrder="1"/>
    </xf>
    <xf numFmtId="164" fontId="104" fillId="0" borderId="61" xfId="674" applyFont="1" applyFill="1" applyBorder="1" applyAlignment="1">
      <alignment horizontal="left" vertical="center" wrapText="1" indent="6" readingOrder="1"/>
    </xf>
    <xf numFmtId="181" fontId="104" fillId="0" borderId="26" xfId="674" applyNumberFormat="1" applyFont="1" applyFill="1" applyBorder="1" applyAlignment="1">
      <alignment horizontal="center" vertical="center" wrapText="1" readingOrder="1"/>
    </xf>
    <xf numFmtId="181" fontId="104" fillId="0" borderId="61" xfId="674" applyNumberFormat="1" applyFont="1" applyFill="1" applyBorder="1" applyAlignment="1">
      <alignment horizontal="center" vertical="center" wrapText="1" readingOrder="1"/>
    </xf>
    <xf numFmtId="181" fontId="104" fillId="0" borderId="66" xfId="674" applyNumberFormat="1" applyFont="1" applyFill="1" applyBorder="1" applyAlignment="1">
      <alignment horizontal="center" vertical="center" wrapText="1" readingOrder="1"/>
    </xf>
    <xf numFmtId="166" fontId="104" fillId="0" borderId="61" xfId="920" applyNumberFormat="1" applyFont="1" applyFill="1" applyBorder="1" applyAlignment="1">
      <alignment horizontal="center" vertical="center" wrapText="1" readingOrder="1"/>
    </xf>
    <xf numFmtId="164" fontId="104" fillId="0" borderId="61" xfId="674" applyFont="1" applyFill="1" applyBorder="1" applyAlignment="1">
      <alignment horizontal="left" vertical="center" wrapText="1" indent="9" readingOrder="1"/>
    </xf>
    <xf numFmtId="166" fontId="104" fillId="0" borderId="26" xfId="920" applyNumberFormat="1" applyFont="1" applyFill="1" applyBorder="1" applyAlignment="1">
      <alignment horizontal="center" vertical="center" wrapText="1" readingOrder="1"/>
    </xf>
    <xf numFmtId="166" fontId="104" fillId="0" borderId="66" xfId="920" applyNumberFormat="1" applyFont="1" applyFill="1" applyBorder="1" applyAlignment="1">
      <alignment horizontal="center" vertical="center" wrapText="1" readingOrder="1"/>
    </xf>
    <xf numFmtId="182" fontId="104" fillId="0" borderId="61" xfId="674" applyNumberFormat="1" applyFont="1" applyBorder="1" applyAlignment="1">
      <alignment horizontal="center" vertical="center" wrapText="1" readingOrder="1"/>
    </xf>
    <xf numFmtId="164" fontId="104" fillId="0" borderId="63" xfId="674" applyFont="1" applyFill="1" applyBorder="1" applyAlignment="1">
      <alignment horizontal="left" vertical="center" wrapText="1" indent="9" readingOrder="1"/>
    </xf>
    <xf numFmtId="166" fontId="104" fillId="0" borderId="67" xfId="920" applyNumberFormat="1" applyFont="1" applyFill="1" applyBorder="1" applyAlignment="1">
      <alignment horizontal="center" vertical="center" wrapText="1" readingOrder="1"/>
    </xf>
    <xf numFmtId="166" fontId="104" fillId="0" borderId="63" xfId="920" applyNumberFormat="1" applyFont="1" applyFill="1" applyBorder="1" applyAlignment="1">
      <alignment horizontal="center" vertical="center" wrapText="1" readingOrder="1"/>
    </xf>
    <xf numFmtId="166" fontId="104" fillId="0" borderId="68" xfId="920" applyNumberFormat="1" applyFont="1" applyFill="1" applyBorder="1" applyAlignment="1">
      <alignment horizontal="center" vertical="center" wrapText="1" readingOrder="1"/>
    </xf>
    <xf numFmtId="182" fontId="104" fillId="0" borderId="63" xfId="674" applyNumberFormat="1" applyFont="1" applyBorder="1" applyAlignment="1">
      <alignment horizontal="center" vertical="center" wrapText="1" readingOrder="1"/>
    </xf>
    <xf numFmtId="164" fontId="107" fillId="0" borderId="62" xfId="674" applyFont="1" applyFill="1" applyBorder="1" applyAlignment="1">
      <alignment horizontal="left" vertical="center" wrapText="1" indent="1" readingOrder="1"/>
    </xf>
    <xf numFmtId="164" fontId="105" fillId="0" borderId="61" xfId="674" applyFont="1" applyFill="1" applyBorder="1" applyAlignment="1">
      <alignment horizontal="left" vertical="center" wrapText="1" indent="1" readingOrder="1"/>
    </xf>
    <xf numFmtId="164" fontId="104" fillId="0" borderId="63" xfId="674" applyFont="1" applyFill="1" applyBorder="1" applyAlignment="1">
      <alignment horizontal="left" vertical="center" wrapText="1" indent="6" readingOrder="1"/>
    </xf>
    <xf numFmtId="181" fontId="104" fillId="0" borderId="67" xfId="674" applyNumberFormat="1" applyFont="1" applyFill="1" applyBorder="1" applyAlignment="1">
      <alignment horizontal="center" vertical="center" wrapText="1" readingOrder="1"/>
    </xf>
    <xf numFmtId="181" fontId="104" fillId="0" borderId="63" xfId="674" applyNumberFormat="1" applyFont="1" applyFill="1" applyBorder="1" applyAlignment="1">
      <alignment horizontal="center" vertical="center" wrapText="1" readingOrder="1"/>
    </xf>
    <xf numFmtId="181" fontId="104" fillId="0" borderId="68" xfId="674" applyNumberFormat="1" applyFont="1" applyFill="1" applyBorder="1" applyAlignment="1">
      <alignment horizontal="center" vertical="center" wrapText="1" readingOrder="1"/>
    </xf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7" xfId="0" applyFont="1" applyFill="1" applyBorder="1" applyAlignment="1">
      <alignment horizontal="center" vertical="center"/>
    </xf>
    <xf numFmtId="0" fontId="108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164" fontId="109" fillId="0" borderId="56" xfId="674" quotePrefix="1" applyNumberFormat="1" applyFont="1" applyBorder="1" applyAlignment="1">
      <alignment horizontal="left" vertical="center" wrapText="1" indent="1" readingOrder="1"/>
    </xf>
    <xf numFmtId="0" fontId="105" fillId="0" borderId="59" xfId="674" quotePrefix="1" applyNumberFormat="1" applyFont="1" applyFill="1" applyBorder="1" applyAlignment="1">
      <alignment horizontal="centerContinuous" vertical="center" readingOrder="1"/>
    </xf>
    <xf numFmtId="165" fontId="91" fillId="59" borderId="44" xfId="918" applyNumberFormat="1" applyFont="1" applyFill="1" applyBorder="1" applyAlignment="1">
      <alignment horizontal="right" vertical="center" wrapText="1" indent="1" readingOrder="1"/>
    </xf>
    <xf numFmtId="0" fontId="90" fillId="0" borderId="36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5" xfId="900" quotePrefix="1" applyFont="1" applyBorder="1" applyAlignment="1">
      <alignment horizontal="center" wrapText="1" readingOrder="1"/>
    </xf>
    <xf numFmtId="164" fontId="106" fillId="0" borderId="62" xfId="674" applyFont="1" applyFill="1" applyBorder="1" applyAlignment="1">
      <alignment horizontal="center" vertical="center" wrapText="1" readingOrder="1"/>
    </xf>
    <xf numFmtId="164" fontId="106" fillId="0" borderId="61" xfId="674" applyFont="1" applyFill="1" applyBorder="1" applyAlignment="1">
      <alignment horizontal="center" vertical="center" wrapText="1" readingOrder="1"/>
    </xf>
    <xf numFmtId="164" fontId="106" fillId="0" borderId="63" xfId="674" applyFont="1" applyFill="1" applyBorder="1" applyAlignment="1">
      <alignment horizontal="center" vertical="center" wrapTex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multiLvlStrRef>
              <c:f>('Principales Magnitudes'!#REF!,'Principales Magnitudes'!#REF!)</c:f>
            </c:multiLvlStrRef>
          </c:cat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474663</xdr:colOff>
      <xdr:row>1</xdr:row>
      <xdr:rowOff>97631</xdr:rowOff>
    </xdr:from>
    <xdr:to>
      <xdr:col>13</xdr:col>
      <xdr:colOff>607219</xdr:colOff>
      <xdr:row>1</xdr:row>
      <xdr:rowOff>558005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/>
      </xdr:nvSpPr>
      <xdr:spPr>
        <a:xfrm>
          <a:off x="12059444" y="264319"/>
          <a:ext cx="170418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25400</xdr:colOff>
      <xdr:row>2</xdr:row>
      <xdr:rowOff>241300</xdr:rowOff>
    </xdr:from>
    <xdr:to>
      <xdr:col>1</xdr:col>
      <xdr:colOff>2342892</xdr:colOff>
      <xdr:row>2</xdr:row>
      <xdr:rowOff>724817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541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624114</xdr:colOff>
      <xdr:row>1</xdr:row>
      <xdr:rowOff>15874</xdr:rowOff>
    </xdr:from>
    <xdr:to>
      <xdr:col>17</xdr:col>
      <xdr:colOff>481239</xdr:colOff>
      <xdr:row>1</xdr:row>
      <xdr:rowOff>476248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5265400" y="192767"/>
          <a:ext cx="2388053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763298</xdr:colOff>
      <xdr:row>1048576</xdr:row>
      <xdr:rowOff>162979</xdr:rowOff>
    </xdr:from>
    <xdr:to>
      <xdr:col>16384</xdr:col>
      <xdr:colOff>766337</xdr:colOff>
      <xdr:row>1048576</xdr:row>
      <xdr:rowOff>163664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</xdr:row>
      <xdr:rowOff>88900</xdr:rowOff>
    </xdr:from>
    <xdr:to>
      <xdr:col>13</xdr:col>
      <xdr:colOff>663575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4" customWidth="1"/>
    <col min="2" max="2" width="43.5703125" style="54" customWidth="1"/>
    <col min="3" max="3" width="34.5703125" style="54" customWidth="1"/>
    <col min="4" max="4" width="2" style="54" customWidth="1"/>
    <col min="5" max="5" width="10.85546875" style="54" customWidth="1"/>
    <col min="6" max="14" width="10.85546875" style="54" hidden="1" customWidth="1"/>
    <col min="15" max="15" width="0" style="54" hidden="1" customWidth="1"/>
    <col min="16" max="16384" width="10.85546875" style="54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98"/>
      <c r="D4" s="98"/>
      <c r="E4" s="98"/>
      <c r="F4" s="98"/>
    </row>
    <row r="5" spans="2:6" ht="24.95" customHeight="1" x14ac:dyDescent="0.25">
      <c r="B5" s="100" t="s">
        <v>192</v>
      </c>
      <c r="C5" s="98"/>
      <c r="D5" s="98"/>
      <c r="E5" s="98"/>
      <c r="F5" s="98"/>
    </row>
    <row r="6" spans="2:6" x14ac:dyDescent="0.25">
      <c r="C6" s="98"/>
      <c r="D6" s="98"/>
      <c r="E6" s="98"/>
      <c r="F6" s="98"/>
    </row>
    <row r="7" spans="2:6" ht="24.95" customHeight="1" x14ac:dyDescent="0.25">
      <c r="B7" s="101" t="s">
        <v>154</v>
      </c>
      <c r="C7" s="98"/>
      <c r="D7" s="99"/>
      <c r="E7" s="98"/>
      <c r="F7" s="98"/>
    </row>
    <row r="8" spans="2:6" x14ac:dyDescent="0.25">
      <c r="B8" s="102"/>
      <c r="C8" s="98"/>
      <c r="D8" s="98"/>
      <c r="E8" s="98"/>
      <c r="F8" s="98"/>
    </row>
    <row r="9" spans="2:6" ht="24.95" customHeight="1" x14ac:dyDescent="0.25">
      <c r="B9" s="101" t="s">
        <v>155</v>
      </c>
      <c r="C9" s="98"/>
      <c r="D9" s="99"/>
      <c r="E9" s="98"/>
      <c r="F9" s="98"/>
    </row>
    <row r="10" spans="2:6" x14ac:dyDescent="0.25">
      <c r="B10" s="102"/>
      <c r="C10" s="98"/>
      <c r="D10" s="98"/>
      <c r="E10" s="98"/>
      <c r="F10" s="98"/>
    </row>
    <row r="11" spans="2:6" ht="24.95" customHeight="1" x14ac:dyDescent="0.25">
      <c r="B11" s="101" t="s">
        <v>156</v>
      </c>
      <c r="C11" s="98"/>
      <c r="D11" s="59"/>
      <c r="E11" s="98"/>
      <c r="F11" s="98"/>
    </row>
    <row r="12" spans="2:6" x14ac:dyDescent="0.25">
      <c r="B12" s="102"/>
      <c r="C12" s="98"/>
      <c r="D12" s="98"/>
      <c r="E12" s="98"/>
      <c r="F12" s="98"/>
    </row>
    <row r="13" spans="2:6" ht="24.95" customHeight="1" x14ac:dyDescent="0.25">
      <c r="B13" s="101" t="s">
        <v>157</v>
      </c>
      <c r="C13" s="98"/>
      <c r="D13" s="99"/>
      <c r="E13" s="99"/>
    </row>
    <row r="14" spans="2:6" x14ac:dyDescent="0.25">
      <c r="B14" s="102"/>
      <c r="C14" s="98"/>
      <c r="D14" s="98"/>
      <c r="E14" s="98"/>
      <c r="F14" s="98"/>
    </row>
    <row r="15" spans="2:6" ht="24.95" customHeight="1" x14ac:dyDescent="0.25">
      <c r="B15" s="101" t="s">
        <v>174</v>
      </c>
    </row>
    <row r="16" spans="2:6" ht="16.5" x14ac:dyDescent="0.3">
      <c r="B16" s="58"/>
    </row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7" location="'12M 2017_BS'!A1" display="Consolidated Balance Sheet "/>
    <hyperlink ref="B9" location="'12M 2017_Con P&amp;L'!A1" display="Consolidated Profit &amp; Loss"/>
    <hyperlink ref="B11" location="'12M 2017_Regional P&amp;L'!A1" display="Profit &amp; Loss by Regional Area"/>
    <hyperlink ref="B13" location="'12M 2017_P&amp;L by BU'!A1" display="Profit &amp; Loss by Business Unit"/>
    <hyperlink ref="B15" location="'Quarterly standalone'!A1" display="Quarterly standalone figure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5" customFormat="1" ht="50.1" customHeight="1" x14ac:dyDescent="0.25">
      <c r="B2" s="56" t="str">
        <f>+CONCATENATE("Consolidated balance sheet - "&amp;Index!$B$5)</f>
        <v>Consolidated balance sheet - 12M 2017</v>
      </c>
      <c r="C2" s="57"/>
      <c r="D2" s="57"/>
      <c r="E2" s="57"/>
    </row>
    <row r="3" spans="2:5" ht="68.45" customHeight="1" x14ac:dyDescent="0.25"/>
    <row r="4" spans="2:5" ht="36.75" customHeight="1" x14ac:dyDescent="0.25">
      <c r="B4" s="27"/>
      <c r="C4" s="28" t="s">
        <v>175</v>
      </c>
      <c r="D4" s="29" t="s">
        <v>191</v>
      </c>
    </row>
    <row r="5" spans="2:5" ht="18" x14ac:dyDescent="0.25">
      <c r="B5" s="30" t="s">
        <v>33</v>
      </c>
      <c r="C5" s="31">
        <v>3798.9156006149501</v>
      </c>
      <c r="D5" s="32">
        <v>3422.9152905791298</v>
      </c>
    </row>
    <row r="6" spans="2:5" ht="18" x14ac:dyDescent="0.25">
      <c r="B6" s="33" t="s">
        <v>34</v>
      </c>
      <c r="C6" s="34">
        <v>1990.0457513103102</v>
      </c>
      <c r="D6" s="35">
        <v>1882.96968540941</v>
      </c>
    </row>
    <row r="7" spans="2:5" ht="18" x14ac:dyDescent="0.25">
      <c r="B7" s="33" t="s">
        <v>35</v>
      </c>
      <c r="C7" s="34">
        <v>1808.86984930463</v>
      </c>
      <c r="D7" s="35">
        <v>1539.94560516972</v>
      </c>
    </row>
    <row r="8" spans="2:5" ht="18" x14ac:dyDescent="0.25">
      <c r="B8" s="30" t="s">
        <v>36</v>
      </c>
      <c r="C8" s="31">
        <v>1296.56733820054</v>
      </c>
      <c r="D8" s="32">
        <v>1191.7383211705401</v>
      </c>
    </row>
    <row r="9" spans="2:5" ht="18" x14ac:dyDescent="0.25">
      <c r="B9" s="33" t="s">
        <v>184</v>
      </c>
      <c r="C9" s="34">
        <v>1002.9616988307699</v>
      </c>
      <c r="D9" s="35">
        <v>920.64069333078396</v>
      </c>
    </row>
    <row r="10" spans="2:5" ht="18" x14ac:dyDescent="0.25">
      <c r="B10" s="33" t="s">
        <v>37</v>
      </c>
      <c r="C10" s="34">
        <v>293.60563936977098</v>
      </c>
      <c r="D10" s="35">
        <v>271.09762783975702</v>
      </c>
    </row>
    <row r="11" spans="2:5" ht="18" x14ac:dyDescent="0.25">
      <c r="B11" s="30" t="s">
        <v>38</v>
      </c>
      <c r="C11" s="31">
        <v>45087.987239544898</v>
      </c>
      <c r="D11" s="32">
        <v>44691.242320572506</v>
      </c>
    </row>
    <row r="12" spans="2:5" ht="18" x14ac:dyDescent="0.25">
      <c r="B12" s="33" t="s">
        <v>185</v>
      </c>
      <c r="C12" s="34">
        <v>1274.8164315588599</v>
      </c>
      <c r="D12" s="35">
        <v>1250.7188078064601</v>
      </c>
    </row>
    <row r="13" spans="2:5" ht="18" x14ac:dyDescent="0.25">
      <c r="B13" s="33" t="s">
        <v>31</v>
      </c>
      <c r="C13" s="34"/>
      <c r="D13" s="35"/>
    </row>
    <row r="14" spans="2:5" ht="18" x14ac:dyDescent="0.25">
      <c r="B14" s="36" t="s">
        <v>59</v>
      </c>
      <c r="C14" s="34">
        <v>2419.75602546646</v>
      </c>
      <c r="D14" s="35">
        <v>2024.2436363667598</v>
      </c>
    </row>
    <row r="15" spans="2:5" ht="18" x14ac:dyDescent="0.25">
      <c r="B15" s="36" t="s">
        <v>58</v>
      </c>
      <c r="C15" s="34">
        <v>35102.605460587598</v>
      </c>
      <c r="D15" s="35">
        <v>34516.433228373498</v>
      </c>
    </row>
    <row r="16" spans="2:5" ht="18" x14ac:dyDescent="0.25">
      <c r="B16" s="36" t="s">
        <v>57</v>
      </c>
      <c r="C16" s="34">
        <v>5018.5844538456304</v>
      </c>
      <c r="D16" s="35">
        <v>5462.5729098480197</v>
      </c>
    </row>
    <row r="17" spans="2:4" ht="18" x14ac:dyDescent="0.25">
      <c r="B17" s="33" t="s">
        <v>39</v>
      </c>
      <c r="C17" s="34">
        <v>242.57029332152899</v>
      </c>
      <c r="D17" s="35">
        <v>203.92853147248101</v>
      </c>
    </row>
    <row r="18" spans="2:4" ht="18" x14ac:dyDescent="0.25">
      <c r="B18" s="33" t="s">
        <v>40</v>
      </c>
      <c r="C18" s="34">
        <v>650.22472903316202</v>
      </c>
      <c r="D18" s="35">
        <v>790.585812614475</v>
      </c>
    </row>
    <row r="19" spans="2:4" ht="18" x14ac:dyDescent="0.25">
      <c r="B19" s="33" t="s">
        <v>41</v>
      </c>
      <c r="C19" s="34">
        <v>379.42984573172203</v>
      </c>
      <c r="D19" s="35">
        <v>442.75939409088301</v>
      </c>
    </row>
    <row r="20" spans="2:4" ht="36" x14ac:dyDescent="0.25">
      <c r="B20" s="30" t="s">
        <v>42</v>
      </c>
      <c r="C20" s="31">
        <v>2013.96437930604</v>
      </c>
      <c r="D20" s="32">
        <v>2320.1444011377398</v>
      </c>
    </row>
    <row r="21" spans="2:4" ht="18" x14ac:dyDescent="0.25">
      <c r="B21" s="30" t="s">
        <v>43</v>
      </c>
      <c r="C21" s="31">
        <v>75.041712854045699</v>
      </c>
      <c r="D21" s="32">
        <v>67.080258338268806</v>
      </c>
    </row>
    <row r="22" spans="2:4" ht="18" x14ac:dyDescent="0.25">
      <c r="B22" s="30" t="s">
        <v>44</v>
      </c>
      <c r="C22" s="31">
        <v>3934.3735695984697</v>
      </c>
      <c r="D22" s="32">
        <v>4989.6320327243093</v>
      </c>
    </row>
    <row r="23" spans="2:4" ht="18" x14ac:dyDescent="0.25">
      <c r="B23" s="30" t="s">
        <v>45</v>
      </c>
      <c r="C23" s="31">
        <v>335.31738822583702</v>
      </c>
      <c r="D23" s="32">
        <v>296.805888865962</v>
      </c>
    </row>
    <row r="24" spans="2:4" ht="18" x14ac:dyDescent="0.25">
      <c r="B24" s="30" t="s">
        <v>46</v>
      </c>
      <c r="C24" s="31">
        <v>6651.8783177553605</v>
      </c>
      <c r="D24" s="32">
        <v>6337.08061450484</v>
      </c>
    </row>
    <row r="25" spans="2:4" ht="18" x14ac:dyDescent="0.25">
      <c r="B25" s="33" t="s">
        <v>47</v>
      </c>
      <c r="C25" s="34">
        <v>4315.0637488244301</v>
      </c>
      <c r="D25" s="35">
        <v>4019.4569951858898</v>
      </c>
    </row>
    <row r="26" spans="2:4" ht="18" x14ac:dyDescent="0.25">
      <c r="B26" s="33" t="s">
        <v>48</v>
      </c>
      <c r="C26" s="34">
        <v>876.57775356375407</v>
      </c>
      <c r="D26" s="35">
        <v>987.24746719339896</v>
      </c>
    </row>
    <row r="27" spans="2:4" ht="18" x14ac:dyDescent="0.25">
      <c r="B27" s="33" t="s">
        <v>32</v>
      </c>
      <c r="C27" s="34"/>
      <c r="D27" s="35"/>
    </row>
    <row r="28" spans="2:4" ht="18" x14ac:dyDescent="0.25">
      <c r="B28" s="36" t="s">
        <v>55</v>
      </c>
      <c r="C28" s="34">
        <v>166.22013857802401</v>
      </c>
      <c r="D28" s="35">
        <v>143.02069322254499</v>
      </c>
    </row>
    <row r="29" spans="2:4" ht="18" x14ac:dyDescent="0.25">
      <c r="B29" s="36" t="s">
        <v>56</v>
      </c>
      <c r="C29" s="34">
        <v>137.56418179718301</v>
      </c>
      <c r="D29" s="35">
        <v>128.63790483954</v>
      </c>
    </row>
    <row r="30" spans="2:4" ht="18" x14ac:dyDescent="0.25">
      <c r="B30" s="33" t="s">
        <v>49</v>
      </c>
      <c r="C30" s="34">
        <v>1156.4524949919701</v>
      </c>
      <c r="D30" s="35">
        <v>1058.7175540634701</v>
      </c>
    </row>
    <row r="31" spans="2:4" ht="18" x14ac:dyDescent="0.25">
      <c r="B31" s="33" t="s">
        <v>50</v>
      </c>
      <c r="C31" s="34">
        <v>0</v>
      </c>
      <c r="D31" s="35">
        <v>0</v>
      </c>
    </row>
    <row r="32" spans="2:4" ht="18" x14ac:dyDescent="0.25">
      <c r="B32" s="30" t="s">
        <v>51</v>
      </c>
      <c r="C32" s="31">
        <v>1451.1173014675501</v>
      </c>
      <c r="D32" s="32">
        <v>1863.99938606659</v>
      </c>
    </row>
    <row r="33" spans="2:4" ht="18" x14ac:dyDescent="0.25">
      <c r="B33" s="30" t="s">
        <v>52</v>
      </c>
      <c r="C33" s="31">
        <v>2179.9521928721297</v>
      </c>
      <c r="D33" s="32">
        <v>2132.3416141982398</v>
      </c>
    </row>
    <row r="34" spans="2:4" ht="18" x14ac:dyDescent="0.25">
      <c r="B34" s="30" t="s">
        <v>53</v>
      </c>
      <c r="C34" s="31">
        <v>145.50014161980002</v>
      </c>
      <c r="D34" s="32">
        <v>100.956044332117</v>
      </c>
    </row>
    <row r="35" spans="2:4" ht="36" x14ac:dyDescent="0.25">
      <c r="B35" s="30" t="s">
        <v>54</v>
      </c>
      <c r="C35" s="31">
        <v>911.15922184419196</v>
      </c>
      <c r="D35" s="32">
        <v>155.579364821881</v>
      </c>
    </row>
    <row r="36" spans="2:4" ht="18" x14ac:dyDescent="0.25">
      <c r="B36" s="30" t="s">
        <v>29</v>
      </c>
      <c r="C36" s="31">
        <v>67881.774403903823</v>
      </c>
      <c r="D36" s="32">
        <v>67569.515537312123</v>
      </c>
    </row>
    <row r="37" spans="2:4" x14ac:dyDescent="0.25"/>
    <row r="38" spans="2:4" x14ac:dyDescent="0.25"/>
    <row r="39" spans="2:4" ht="37.5" customHeight="1" x14ac:dyDescent="0.25">
      <c r="C39" s="28" t="s">
        <v>175</v>
      </c>
      <c r="D39" s="29" t="s">
        <v>191</v>
      </c>
    </row>
    <row r="40" spans="2:4" ht="18" x14ac:dyDescent="0.25">
      <c r="B40" s="30" t="s">
        <v>62</v>
      </c>
      <c r="C40" s="31">
        <v>11443.495631413201</v>
      </c>
      <c r="D40" s="32">
        <v>10512.6899642766</v>
      </c>
    </row>
    <row r="41" spans="2:4" ht="18" x14ac:dyDescent="0.25">
      <c r="B41" s="33" t="s">
        <v>63</v>
      </c>
      <c r="C41" s="34">
        <v>307.95532729539701</v>
      </c>
      <c r="D41" s="35">
        <v>307.95532730483603</v>
      </c>
    </row>
    <row r="42" spans="2:4" ht="18" x14ac:dyDescent="0.25">
      <c r="B42" s="33" t="s">
        <v>64</v>
      </c>
      <c r="C42" s="34">
        <v>1506.7293364500001</v>
      </c>
      <c r="D42" s="35">
        <v>1506.7293364500001</v>
      </c>
    </row>
    <row r="43" spans="2:4" ht="18" x14ac:dyDescent="0.25">
      <c r="B43" s="33" t="s">
        <v>65</v>
      </c>
      <c r="C43" s="34">
        <v>6208.62</v>
      </c>
      <c r="D43" s="35">
        <v>6433.1443789863515</v>
      </c>
    </row>
    <row r="44" spans="2:4" ht="18" x14ac:dyDescent="0.25">
      <c r="B44" s="33" t="s">
        <v>66</v>
      </c>
      <c r="C44" s="34">
        <v>-184.77262833999998</v>
      </c>
      <c r="D44" s="35">
        <v>-184.77319637999801</v>
      </c>
    </row>
    <row r="45" spans="2:4" ht="18" x14ac:dyDescent="0.25">
      <c r="B45" s="33" t="s">
        <v>67</v>
      </c>
      <c r="C45" s="34">
        <v>-60.233635849999999</v>
      </c>
      <c r="D45" s="35">
        <v>-52.356075560000001</v>
      </c>
    </row>
    <row r="46" spans="2:4" ht="18" x14ac:dyDescent="0.25">
      <c r="B46" s="33" t="s">
        <v>68</v>
      </c>
      <c r="C46" s="34">
        <v>775.45118714739408</v>
      </c>
      <c r="D46" s="35">
        <v>700.51106247722805</v>
      </c>
    </row>
    <row r="47" spans="2:4" ht="18" x14ac:dyDescent="0.25">
      <c r="B47" s="33" t="s">
        <v>69</v>
      </c>
      <c r="C47" s="34">
        <v>9.6850000000000005</v>
      </c>
      <c r="D47" s="35">
        <v>10.087130999999999</v>
      </c>
    </row>
    <row r="48" spans="2:4" ht="18" x14ac:dyDescent="0.25">
      <c r="B48" s="33" t="s">
        <v>70</v>
      </c>
      <c r="C48" s="34">
        <v>654.670827120289</v>
      </c>
      <c r="D48" s="35">
        <v>620.69162898766501</v>
      </c>
    </row>
    <row r="49" spans="2:4" ht="18" x14ac:dyDescent="0.25">
      <c r="B49" s="37" t="s">
        <v>71</v>
      </c>
      <c r="C49" s="38">
        <v>-91.61</v>
      </c>
      <c r="D49" s="39">
        <v>-730.68603045809198</v>
      </c>
    </row>
    <row r="50" spans="2:4" ht="18" x14ac:dyDescent="0.25">
      <c r="B50" s="40" t="s">
        <v>72</v>
      </c>
      <c r="C50" s="41">
        <v>9126.5120695769256</v>
      </c>
      <c r="D50" s="42">
        <v>8611.3035628079924</v>
      </c>
    </row>
    <row r="51" spans="2:4" ht="18" x14ac:dyDescent="0.25">
      <c r="B51" s="40" t="s">
        <v>10</v>
      </c>
      <c r="C51" s="41">
        <v>2316.9835618351999</v>
      </c>
      <c r="D51" s="42">
        <v>1901.3864014649</v>
      </c>
    </row>
    <row r="52" spans="2:4" ht="18" x14ac:dyDescent="0.25">
      <c r="B52" s="30" t="s">
        <v>73</v>
      </c>
      <c r="C52" s="31">
        <v>593.95833396</v>
      </c>
      <c r="D52" s="32">
        <v>617.3684228300001</v>
      </c>
    </row>
    <row r="53" spans="2:4" ht="18" x14ac:dyDescent="0.25">
      <c r="B53" s="30" t="s">
        <v>74</v>
      </c>
      <c r="C53" s="31">
        <v>45226.120917940898</v>
      </c>
      <c r="D53" s="32">
        <v>45493.977889351503</v>
      </c>
    </row>
    <row r="54" spans="2:4" ht="18" x14ac:dyDescent="0.25">
      <c r="B54" s="33" t="s">
        <v>75</v>
      </c>
      <c r="C54" s="34">
        <v>8636.5280564035456</v>
      </c>
      <c r="D54" s="35">
        <v>8375.0959067230015</v>
      </c>
    </row>
    <row r="55" spans="2:4" ht="18" x14ac:dyDescent="0.25">
      <c r="B55" s="33" t="s">
        <v>76</v>
      </c>
      <c r="C55" s="34">
        <v>25664.784907303601</v>
      </c>
      <c r="D55" s="35">
        <v>24992.929576291801</v>
      </c>
    </row>
    <row r="56" spans="2:4" ht="18" x14ac:dyDescent="0.25">
      <c r="B56" s="33" t="s">
        <v>77</v>
      </c>
      <c r="C56" s="34">
        <v>10086.754488996099</v>
      </c>
      <c r="D56" s="35">
        <v>11223.093802229101</v>
      </c>
    </row>
    <row r="57" spans="2:4" ht="18" x14ac:dyDescent="0.25">
      <c r="B57" s="33" t="s">
        <v>78</v>
      </c>
      <c r="C57" s="34">
        <v>838.05346523763114</v>
      </c>
      <c r="D57" s="35">
        <v>902.85860410755845</v>
      </c>
    </row>
    <row r="58" spans="2:4" ht="36" x14ac:dyDescent="0.25">
      <c r="B58" s="30" t="s">
        <v>79</v>
      </c>
      <c r="C58" s="31">
        <v>2013.96431364604</v>
      </c>
      <c r="D58" s="32">
        <v>2320.1438779077398</v>
      </c>
    </row>
    <row r="59" spans="2:4" ht="18" x14ac:dyDescent="0.25">
      <c r="B59" s="30" t="s">
        <v>80</v>
      </c>
      <c r="C59" s="31">
        <v>752.75047302707594</v>
      </c>
      <c r="D59" s="32">
        <v>661.74738178529901</v>
      </c>
    </row>
    <row r="60" spans="2:4" ht="18" x14ac:dyDescent="0.25">
      <c r="B60" s="30" t="s">
        <v>81</v>
      </c>
      <c r="C60" s="31">
        <v>49.366465430235699</v>
      </c>
      <c r="D60" s="32">
        <v>42.412488245549298</v>
      </c>
    </row>
    <row r="61" spans="2:4" ht="18" x14ac:dyDescent="0.25">
      <c r="B61" s="30" t="s">
        <v>82</v>
      </c>
      <c r="C61" s="31">
        <v>730.70963422276191</v>
      </c>
      <c r="D61" s="32">
        <v>588.03142713797297</v>
      </c>
    </row>
    <row r="62" spans="2:4" ht="18" x14ac:dyDescent="0.25">
      <c r="B62" s="30" t="s">
        <v>83</v>
      </c>
      <c r="C62" s="31">
        <v>6141.271383685922</v>
      </c>
      <c r="D62" s="32">
        <v>7073.7233999368273</v>
      </c>
    </row>
    <row r="63" spans="2:4" ht="18" x14ac:dyDescent="0.25">
      <c r="B63" s="33" t="s">
        <v>84</v>
      </c>
      <c r="C63" s="34">
        <v>1002.5452391800001</v>
      </c>
      <c r="D63" s="35">
        <v>1003.29085539</v>
      </c>
    </row>
    <row r="64" spans="2:4" ht="18" x14ac:dyDescent="0.25">
      <c r="B64" s="33" t="s">
        <v>85</v>
      </c>
      <c r="C64" s="34">
        <v>606.35580553953696</v>
      </c>
      <c r="D64" s="35">
        <v>706.74047390292196</v>
      </c>
    </row>
    <row r="65" spans="2:4" ht="18" x14ac:dyDescent="0.25">
      <c r="B65" s="33" t="s">
        <v>86</v>
      </c>
      <c r="C65" s="34">
        <v>752.09446130863671</v>
      </c>
      <c r="D65" s="35">
        <v>1235.1633298914451</v>
      </c>
    </row>
    <row r="66" spans="2:4" ht="18" x14ac:dyDescent="0.25">
      <c r="B66" s="33" t="s">
        <v>87</v>
      </c>
      <c r="C66" s="34">
        <v>953.01758665447096</v>
      </c>
      <c r="D66" s="35">
        <v>972.10450407308304</v>
      </c>
    </row>
    <row r="67" spans="2:4" ht="18" x14ac:dyDescent="0.25">
      <c r="B67" s="33" t="s">
        <v>88</v>
      </c>
      <c r="C67" s="34">
        <v>1045.82212238024</v>
      </c>
      <c r="D67" s="35">
        <v>1218.6354889725301</v>
      </c>
    </row>
    <row r="68" spans="2:4" ht="18" x14ac:dyDescent="0.25">
      <c r="B68" s="33" t="s">
        <v>60</v>
      </c>
      <c r="C68" s="34"/>
      <c r="D68" s="35"/>
    </row>
    <row r="69" spans="2:4" ht="18" x14ac:dyDescent="0.25">
      <c r="B69" s="36" t="s">
        <v>89</v>
      </c>
      <c r="C69" s="34">
        <v>231.32354999033601</v>
      </c>
      <c r="D69" s="35">
        <v>167.64262114860497</v>
      </c>
    </row>
    <row r="70" spans="2:4" ht="18" x14ac:dyDescent="0.25">
      <c r="B70" s="36" t="s">
        <v>90</v>
      </c>
      <c r="C70" s="34">
        <v>440.21360828924202</v>
      </c>
      <c r="D70" s="35">
        <v>343.16299569021203</v>
      </c>
    </row>
    <row r="71" spans="2:4" ht="18" x14ac:dyDescent="0.25">
      <c r="B71" s="33" t="s">
        <v>91</v>
      </c>
      <c r="C71" s="34">
        <v>1109.8990103434598</v>
      </c>
      <c r="D71" s="35">
        <v>1426.98313086803</v>
      </c>
    </row>
    <row r="72" spans="2:4" ht="18" x14ac:dyDescent="0.25">
      <c r="B72" s="30" t="s">
        <v>92</v>
      </c>
      <c r="C72" s="31">
        <v>239.84912689260699</v>
      </c>
      <c r="D72" s="32">
        <v>258.33698217267903</v>
      </c>
    </row>
    <row r="73" spans="2:4" ht="36" x14ac:dyDescent="0.25">
      <c r="B73" s="30" t="s">
        <v>93</v>
      </c>
      <c r="C73" s="31">
        <v>690.28800000000001</v>
      </c>
      <c r="D73" s="32">
        <v>1.0838728395382999</v>
      </c>
    </row>
    <row r="74" spans="2:4" ht="18" x14ac:dyDescent="0.25">
      <c r="B74" s="30" t="s">
        <v>61</v>
      </c>
      <c r="C74" s="31">
        <v>67881.774280218728</v>
      </c>
      <c r="D74" s="32">
        <v>67569.515706483726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6" t="str">
        <f>+CONCATENATE("Consolidated Profit &amp; Loss - "&amp;Index!$B$5)</f>
        <v>Consolidated Profit &amp; Loss - 12M 2017</v>
      </c>
      <c r="C2" s="57"/>
      <c r="D2" s="57"/>
      <c r="E2" s="57"/>
    </row>
    <row r="3" spans="2:5" ht="60.95" customHeight="1" x14ac:dyDescent="0.35"/>
    <row r="4" spans="2:5" ht="51" customHeight="1" x14ac:dyDescent="0.25">
      <c r="B4" s="27"/>
      <c r="C4" s="1" t="s">
        <v>175</v>
      </c>
      <c r="D4" s="53" t="s">
        <v>191</v>
      </c>
    </row>
    <row r="5" spans="2:5" ht="18" x14ac:dyDescent="0.25">
      <c r="B5" s="43" t="s">
        <v>94</v>
      </c>
      <c r="C5" s="44"/>
      <c r="D5" s="45"/>
    </row>
    <row r="6" spans="2:5" ht="18" x14ac:dyDescent="0.25">
      <c r="B6" s="46" t="s">
        <v>100</v>
      </c>
      <c r="C6" s="34"/>
      <c r="D6" s="35"/>
    </row>
    <row r="7" spans="2:5" ht="18" x14ac:dyDescent="0.25">
      <c r="B7" s="47" t="s">
        <v>101</v>
      </c>
      <c r="C7" s="34">
        <v>19313.688997614099</v>
      </c>
      <c r="D7" s="35">
        <v>19982.3320947272</v>
      </c>
    </row>
    <row r="8" spans="2:5" ht="18" x14ac:dyDescent="0.25">
      <c r="B8" s="47" t="s">
        <v>102</v>
      </c>
      <c r="C8" s="34">
        <v>3499.4804821625598</v>
      </c>
      <c r="D8" s="35">
        <v>3498.36143864321</v>
      </c>
    </row>
    <row r="9" spans="2:5" ht="18" x14ac:dyDescent="0.25">
      <c r="B9" s="47" t="s">
        <v>103</v>
      </c>
      <c r="C9" s="34">
        <v>-3593.8559726907201</v>
      </c>
      <c r="D9" s="35">
        <v>-4064.4413194035501</v>
      </c>
    </row>
    <row r="10" spans="2:5" ht="18" x14ac:dyDescent="0.25">
      <c r="B10" s="47" t="s">
        <v>104</v>
      </c>
      <c r="C10" s="34"/>
      <c r="D10" s="35"/>
    </row>
    <row r="11" spans="2:5" ht="18" x14ac:dyDescent="0.25">
      <c r="B11" s="48" t="s">
        <v>105</v>
      </c>
      <c r="C11" s="34">
        <v>76.192530217466981</v>
      </c>
      <c r="D11" s="35">
        <v>-515.56753953016823</v>
      </c>
    </row>
    <row r="12" spans="2:5" ht="18" x14ac:dyDescent="0.25">
      <c r="B12" s="48" t="s">
        <v>106</v>
      </c>
      <c r="C12" s="34">
        <v>-161.99219607030301</v>
      </c>
      <c r="D12" s="35">
        <v>74.095470105531589</v>
      </c>
    </row>
    <row r="13" spans="2:5" ht="18" x14ac:dyDescent="0.25">
      <c r="B13" s="48" t="s">
        <v>107</v>
      </c>
      <c r="C13" s="34">
        <v>-95.287146009218404</v>
      </c>
      <c r="D13" s="35">
        <v>334.86935133047501</v>
      </c>
    </row>
    <row r="14" spans="2:5" ht="18" x14ac:dyDescent="0.25">
      <c r="B14" s="46" t="s">
        <v>108</v>
      </c>
      <c r="C14" s="34">
        <v>10.4402745575022</v>
      </c>
      <c r="D14" s="35">
        <v>10.9673965544967</v>
      </c>
    </row>
    <row r="15" spans="2:5" ht="18" x14ac:dyDescent="0.25">
      <c r="B15" s="46" t="s">
        <v>109</v>
      </c>
      <c r="C15" s="34"/>
      <c r="D15" s="35"/>
    </row>
    <row r="16" spans="2:5" ht="18" x14ac:dyDescent="0.25">
      <c r="B16" s="47" t="s">
        <v>110</v>
      </c>
      <c r="C16" s="34">
        <v>2603.7824249356499</v>
      </c>
      <c r="D16" s="35">
        <v>2363.8765663703603</v>
      </c>
    </row>
    <row r="17" spans="2:4" ht="18" x14ac:dyDescent="0.25">
      <c r="B17" s="47" t="s">
        <v>111</v>
      </c>
      <c r="C17" s="34">
        <v>203.82076848886413</v>
      </c>
      <c r="D17" s="35">
        <v>195.2682163542739</v>
      </c>
    </row>
    <row r="18" spans="2:4" ht="36" x14ac:dyDescent="0.25">
      <c r="B18" s="46" t="s">
        <v>176</v>
      </c>
      <c r="C18" s="34">
        <v>145.380902937386</v>
      </c>
      <c r="D18" s="35">
        <v>131.019634538406</v>
      </c>
    </row>
    <row r="19" spans="2:4" ht="18" x14ac:dyDescent="0.25">
      <c r="B19" s="46" t="s">
        <v>112</v>
      </c>
      <c r="C19" s="34">
        <v>52.9426292948922</v>
      </c>
      <c r="D19" s="35">
        <v>63.671980129431802</v>
      </c>
    </row>
    <row r="20" spans="2:4" ht="18" x14ac:dyDescent="0.25">
      <c r="B20" s="46" t="s">
        <v>113</v>
      </c>
      <c r="C20" s="34">
        <v>71.700062592009104</v>
      </c>
      <c r="D20" s="35">
        <v>194.627748527835</v>
      </c>
    </row>
    <row r="21" spans="2:4" ht="18" x14ac:dyDescent="0.25">
      <c r="B21" s="46" t="s">
        <v>114</v>
      </c>
      <c r="C21" s="34">
        <v>706.00347537211007</v>
      </c>
      <c r="D21" s="35">
        <v>1039.84906596522</v>
      </c>
    </row>
    <row r="22" spans="2:4" ht="18" x14ac:dyDescent="0.25">
      <c r="B22" s="46" t="s">
        <v>115</v>
      </c>
      <c r="C22" s="34">
        <v>22.0143449520952</v>
      </c>
      <c r="D22" s="35">
        <v>21.072119442446603</v>
      </c>
    </row>
    <row r="23" spans="2:4" ht="18" x14ac:dyDescent="0.25">
      <c r="B23" s="49" t="s">
        <v>97</v>
      </c>
      <c r="C23" s="31">
        <v>22854.311578354398</v>
      </c>
      <c r="D23" s="32">
        <v>23330.002223755098</v>
      </c>
    </row>
    <row r="24" spans="2:4" ht="18" x14ac:dyDescent="0.25">
      <c r="B24" s="40" t="s">
        <v>95</v>
      </c>
      <c r="C24" s="41"/>
      <c r="D24" s="42"/>
    </row>
    <row r="25" spans="2:4" ht="18" x14ac:dyDescent="0.25">
      <c r="B25" s="46" t="s">
        <v>116</v>
      </c>
      <c r="C25" s="34"/>
      <c r="D25" s="35"/>
    </row>
    <row r="26" spans="2:4" ht="18" x14ac:dyDescent="0.25">
      <c r="B26" s="47" t="s">
        <v>117</v>
      </c>
      <c r="C26" s="34"/>
      <c r="D26" s="35"/>
    </row>
    <row r="27" spans="2:4" ht="18" x14ac:dyDescent="0.25">
      <c r="B27" s="48" t="s">
        <v>118</v>
      </c>
      <c r="C27" s="34">
        <v>-12560.5398112031</v>
      </c>
      <c r="D27" s="35">
        <v>-13218.9189092579</v>
      </c>
    </row>
    <row r="28" spans="2:4" ht="18" x14ac:dyDescent="0.25">
      <c r="B28" s="48" t="s">
        <v>119</v>
      </c>
      <c r="C28" s="34">
        <v>-2058.2793304482702</v>
      </c>
      <c r="D28" s="35">
        <v>-2382.89544813057</v>
      </c>
    </row>
    <row r="29" spans="2:4" ht="18" x14ac:dyDescent="0.25">
      <c r="B29" s="48" t="s">
        <v>120</v>
      </c>
      <c r="C29" s="34">
        <v>1687.4237442940398</v>
      </c>
      <c r="D29" s="35">
        <v>2881.1816721122</v>
      </c>
    </row>
    <row r="30" spans="2:4" ht="18" x14ac:dyDescent="0.25">
      <c r="B30" s="47" t="s">
        <v>121</v>
      </c>
      <c r="C30" s="34">
        <v>-881.56846582476101</v>
      </c>
      <c r="D30" s="35">
        <v>-855.70799165667893</v>
      </c>
    </row>
    <row r="31" spans="2:4" ht="18" x14ac:dyDescent="0.25">
      <c r="B31" s="46" t="s">
        <v>122</v>
      </c>
      <c r="C31" s="34">
        <v>-380.19329762001803</v>
      </c>
      <c r="D31" s="35">
        <v>-806.60232061159604</v>
      </c>
    </row>
    <row r="32" spans="2:4" ht="18" x14ac:dyDescent="0.25">
      <c r="B32" s="46" t="s">
        <v>123</v>
      </c>
      <c r="C32" s="34">
        <v>-50.061273710811697</v>
      </c>
      <c r="D32" s="35">
        <v>-46.804295773421295</v>
      </c>
    </row>
    <row r="33" spans="2:4" ht="18" x14ac:dyDescent="0.25">
      <c r="B33" s="46" t="s">
        <v>124</v>
      </c>
      <c r="C33" s="34"/>
      <c r="D33" s="35"/>
    </row>
    <row r="34" spans="2:4" ht="18" x14ac:dyDescent="0.25">
      <c r="B34" s="47" t="s">
        <v>125</v>
      </c>
      <c r="C34" s="34">
        <v>-4748.0220830143799</v>
      </c>
      <c r="D34" s="35">
        <v>-4924.7435074803107</v>
      </c>
    </row>
    <row r="35" spans="2:4" ht="18" x14ac:dyDescent="0.25">
      <c r="B35" s="47" t="s">
        <v>126</v>
      </c>
      <c r="C35" s="34">
        <v>-770.32225165657997</v>
      </c>
      <c r="D35" s="35">
        <v>-760.01207978833895</v>
      </c>
    </row>
    <row r="36" spans="2:4" ht="18" x14ac:dyDescent="0.25">
      <c r="B36" s="47" t="s">
        <v>127</v>
      </c>
      <c r="C36" s="34">
        <v>518.39699098205699</v>
      </c>
      <c r="D36" s="35">
        <v>557.02119596178898</v>
      </c>
    </row>
    <row r="37" spans="2:4" ht="18" x14ac:dyDescent="0.25">
      <c r="B37" s="46" t="s">
        <v>128</v>
      </c>
      <c r="C37" s="34">
        <v>3.9050484752988304E-4</v>
      </c>
      <c r="D37" s="35">
        <v>-8.9287949845539699E-2</v>
      </c>
    </row>
    <row r="38" spans="2:4" ht="18" x14ac:dyDescent="0.25">
      <c r="B38" s="46" t="s">
        <v>129</v>
      </c>
      <c r="C38" s="34"/>
      <c r="D38" s="35"/>
    </row>
    <row r="39" spans="2:4" ht="18" x14ac:dyDescent="0.25">
      <c r="B39" s="47" t="s">
        <v>110</v>
      </c>
      <c r="C39" s="34">
        <v>-571.35833328128592</v>
      </c>
      <c r="D39" s="35">
        <v>-627.78304643918602</v>
      </c>
    </row>
    <row r="40" spans="2:4" ht="18" x14ac:dyDescent="0.25">
      <c r="B40" s="47" t="s">
        <v>130</v>
      </c>
      <c r="C40" s="34">
        <v>-39.105785074587601</v>
      </c>
      <c r="D40" s="35">
        <v>-44.847034768662404</v>
      </c>
    </row>
    <row r="41" spans="2:4" ht="36" x14ac:dyDescent="0.25">
      <c r="B41" s="46" t="s">
        <v>177</v>
      </c>
      <c r="C41" s="34">
        <v>-25.825753990000003</v>
      </c>
      <c r="D41" s="35">
        <v>-8.4676958263831601</v>
      </c>
    </row>
    <row r="42" spans="2:4" ht="18" x14ac:dyDescent="0.25">
      <c r="B42" s="46" t="s">
        <v>131</v>
      </c>
      <c r="C42" s="34">
        <v>-118.051073305846</v>
      </c>
      <c r="D42" s="35">
        <v>-129.58309048869501</v>
      </c>
    </row>
    <row r="43" spans="2:4" ht="18" x14ac:dyDescent="0.25">
      <c r="B43" s="46" t="s">
        <v>132</v>
      </c>
      <c r="C43" s="34">
        <v>-130.55554627560798</v>
      </c>
      <c r="D43" s="35">
        <v>-114.321291153617</v>
      </c>
    </row>
    <row r="44" spans="2:4" ht="18" x14ac:dyDescent="0.25">
      <c r="B44" s="46" t="s">
        <v>133</v>
      </c>
      <c r="C44" s="34">
        <v>-626.49723921715099</v>
      </c>
      <c r="D44" s="35">
        <v>-1019.37204557425</v>
      </c>
    </row>
    <row r="45" spans="2:4" ht="18" x14ac:dyDescent="0.25">
      <c r="B45" s="46" t="s">
        <v>134</v>
      </c>
      <c r="C45" s="34">
        <v>-121.05163641519799</v>
      </c>
      <c r="D45" s="35">
        <v>-162.56474881411899</v>
      </c>
    </row>
    <row r="46" spans="2:4" ht="18" x14ac:dyDescent="0.25">
      <c r="B46" s="49" t="s">
        <v>98</v>
      </c>
      <c r="C46" s="31">
        <v>-20875.610755256599</v>
      </c>
      <c r="D46" s="32">
        <v>-21664.509925639599</v>
      </c>
    </row>
    <row r="47" spans="2:4" ht="18" x14ac:dyDescent="0.25">
      <c r="B47" s="49" t="s">
        <v>99</v>
      </c>
      <c r="C47" s="31">
        <v>1978.700823097799</v>
      </c>
      <c r="D47" s="32">
        <v>1665.4922981154996</v>
      </c>
    </row>
    <row r="48" spans="2:4" ht="20.100000000000001" customHeight="1" x14ac:dyDescent="0.25">
      <c r="B48" s="103" t="s">
        <v>96</v>
      </c>
      <c r="C48" s="1"/>
      <c r="D48" s="53"/>
    </row>
    <row r="49" spans="2:4" ht="18" x14ac:dyDescent="0.25">
      <c r="B49" s="40" t="s">
        <v>135</v>
      </c>
      <c r="C49" s="41">
        <v>361.80765948062697</v>
      </c>
      <c r="D49" s="42">
        <v>363.01757877757302</v>
      </c>
    </row>
    <row r="50" spans="2:4" ht="18" x14ac:dyDescent="0.25">
      <c r="B50" s="46" t="s">
        <v>136</v>
      </c>
      <c r="C50" s="34">
        <v>-498.57232893871497</v>
      </c>
      <c r="D50" s="35">
        <v>-489.80429084283702</v>
      </c>
    </row>
    <row r="51" spans="2:4" ht="18" x14ac:dyDescent="0.25">
      <c r="B51" s="46" t="s">
        <v>153</v>
      </c>
      <c r="C51" s="34"/>
      <c r="D51" s="35"/>
    </row>
    <row r="52" spans="2:4" ht="18" x14ac:dyDescent="0.25">
      <c r="B52" s="46" t="s">
        <v>152</v>
      </c>
      <c r="C52" s="34">
        <v>91.443540510459101</v>
      </c>
      <c r="D52" s="35">
        <v>97.581818168545595</v>
      </c>
    </row>
    <row r="53" spans="2:4" ht="18" x14ac:dyDescent="0.25">
      <c r="B53" s="47" t="s">
        <v>149</v>
      </c>
      <c r="C53" s="34">
        <v>-84.169548304100502</v>
      </c>
      <c r="D53" s="35">
        <v>-99.821794555107388</v>
      </c>
    </row>
    <row r="54" spans="2:4" ht="18" x14ac:dyDescent="0.25">
      <c r="B54" s="47" t="s">
        <v>137</v>
      </c>
      <c r="C54" s="34"/>
      <c r="D54" s="35"/>
    </row>
    <row r="55" spans="2:4" ht="18" x14ac:dyDescent="0.25">
      <c r="B55" s="46" t="s">
        <v>138</v>
      </c>
      <c r="C55" s="34">
        <v>1.4685264535108999</v>
      </c>
      <c r="D55" s="35">
        <v>2.9989313389740602</v>
      </c>
    </row>
    <row r="56" spans="2:4" ht="18" x14ac:dyDescent="0.25">
      <c r="B56" s="47" t="s">
        <v>139</v>
      </c>
      <c r="C56" s="34">
        <v>-0.48</v>
      </c>
      <c r="D56" s="35">
        <v>-2.6499999999999999E-2</v>
      </c>
    </row>
    <row r="57" spans="2:4" ht="18" x14ac:dyDescent="0.25">
      <c r="B57" s="47" t="s">
        <v>140</v>
      </c>
      <c r="C57" s="34">
        <v>8.1470123500000007</v>
      </c>
      <c r="D57" s="35">
        <v>19.013624840000002</v>
      </c>
    </row>
    <row r="58" spans="2:4" ht="18" x14ac:dyDescent="0.25">
      <c r="B58" s="46" t="s">
        <v>147</v>
      </c>
      <c r="C58" s="34">
        <v>-13.18567234</v>
      </c>
      <c r="D58" s="35">
        <v>-25.24755541</v>
      </c>
    </row>
    <row r="59" spans="2:4" ht="36" x14ac:dyDescent="0.25">
      <c r="B59" s="46" t="s">
        <v>148</v>
      </c>
      <c r="C59" s="34">
        <v>0</v>
      </c>
      <c r="D59" s="35">
        <v>0</v>
      </c>
    </row>
    <row r="60" spans="2:4" ht="18" x14ac:dyDescent="0.25">
      <c r="B60" s="46" t="s">
        <v>141</v>
      </c>
      <c r="C60" s="34">
        <v>-133.54081078821798</v>
      </c>
      <c r="D60" s="35">
        <v>-132.288187682851</v>
      </c>
    </row>
    <row r="61" spans="2:4" ht="18" x14ac:dyDescent="0.25">
      <c r="B61" s="49" t="s">
        <v>142</v>
      </c>
      <c r="C61" s="31">
        <v>-39.983410534413295</v>
      </c>
      <c r="D61" s="32">
        <v>-24.492831410137299</v>
      </c>
    </row>
    <row r="62" spans="2:4" ht="18" x14ac:dyDescent="0.25">
      <c r="B62" s="30" t="s">
        <v>143</v>
      </c>
      <c r="C62" s="31">
        <v>1805.1766017750999</v>
      </c>
      <c r="D62" s="32">
        <v>1508.7112790225099</v>
      </c>
    </row>
    <row r="63" spans="2:4" ht="18" x14ac:dyDescent="0.25">
      <c r="B63" s="30" t="s">
        <v>178</v>
      </c>
      <c r="C63" s="31">
        <v>-559.98731236953699</v>
      </c>
      <c r="D63" s="32">
        <v>-410.341915305707</v>
      </c>
    </row>
    <row r="64" spans="2:4" ht="18" x14ac:dyDescent="0.25">
      <c r="B64" s="30" t="s">
        <v>144</v>
      </c>
      <c r="C64" s="31">
        <v>1245.18928940556</v>
      </c>
      <c r="D64" s="32">
        <v>1098.3693637168001</v>
      </c>
    </row>
    <row r="65" spans="2:4" ht="18" x14ac:dyDescent="0.25">
      <c r="B65" s="30" t="s">
        <v>145</v>
      </c>
      <c r="C65" s="31">
        <v>0</v>
      </c>
      <c r="D65" s="32">
        <v>1.0000000000000001E-5</v>
      </c>
    </row>
    <row r="66" spans="2:4" ht="18" x14ac:dyDescent="0.25">
      <c r="B66" s="30" t="s">
        <v>146</v>
      </c>
      <c r="C66" s="31">
        <v>1245.18928940556</v>
      </c>
      <c r="D66" s="32">
        <v>1098.3693737168001</v>
      </c>
    </row>
    <row r="67" spans="2:4" ht="18" x14ac:dyDescent="0.25">
      <c r="B67" s="46" t="s">
        <v>150</v>
      </c>
      <c r="C67" s="34">
        <v>469.73821427039201</v>
      </c>
      <c r="D67" s="35">
        <v>397.85929445554399</v>
      </c>
    </row>
    <row r="68" spans="2:4" ht="18" x14ac:dyDescent="0.25">
      <c r="B68" s="50" t="s">
        <v>151</v>
      </c>
      <c r="C68" s="38">
        <v>775.45117714738399</v>
      </c>
      <c r="D68" s="39">
        <v>700.51005247723492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  <pageSetUpPr fitToPage="1"/>
  </sheetPr>
  <dimension ref="A1:W64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0" width="12.85546875" style="2" customWidth="1"/>
    <col min="21" max="21" width="9.5703125" style="2" customWidth="1"/>
    <col min="22" max="23" width="0" style="2" hidden="1" customWidth="1"/>
    <col min="24" max="16384" width="9.5703125" style="2" hidden="1"/>
  </cols>
  <sheetData>
    <row r="1" spans="2:20" x14ac:dyDescent="0.3"/>
    <row r="2" spans="2:20" s="4" customFormat="1" ht="50.1" customHeight="1" x14ac:dyDescent="0.3">
      <c r="B2" s="56" t="str">
        <f>+CONCATENATE("Consolidated Profit &amp; Loss by Regional Area - "&amp;Index!$B$5)</f>
        <v>Consolidated Profit &amp; Loss by Regional Area - 12M 2017</v>
      </c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ht="68.45" customHeight="1" x14ac:dyDescent="0.3">
      <c r="B3" s="3"/>
    </row>
    <row r="4" spans="2:20" ht="27.95" customHeight="1" x14ac:dyDescent="0.3">
      <c r="B4" s="3"/>
      <c r="C4" s="108" t="s">
        <v>0</v>
      </c>
      <c r="D4" s="107"/>
      <c r="E4" s="108" t="s">
        <v>26</v>
      </c>
      <c r="F4" s="109"/>
      <c r="G4" s="108" t="s">
        <v>25</v>
      </c>
      <c r="H4" s="109"/>
      <c r="I4" s="108" t="s">
        <v>187</v>
      </c>
      <c r="J4" s="109"/>
      <c r="K4" s="108" t="s">
        <v>28</v>
      </c>
      <c r="L4" s="107"/>
      <c r="M4" s="106" t="s">
        <v>27</v>
      </c>
      <c r="N4" s="107"/>
      <c r="O4" s="108" t="s">
        <v>3</v>
      </c>
      <c r="P4" s="107"/>
      <c r="Q4" s="108" t="s">
        <v>30</v>
      </c>
      <c r="R4" s="107"/>
      <c r="S4" s="108" t="s">
        <v>1</v>
      </c>
      <c r="T4" s="107"/>
    </row>
    <row r="5" spans="2:20" s="5" customFormat="1" ht="37.5" customHeight="1" x14ac:dyDescent="0.3">
      <c r="B5" s="6"/>
      <c r="C5" s="7" t="s">
        <v>175</v>
      </c>
      <c r="D5" s="7" t="s">
        <v>191</v>
      </c>
      <c r="E5" s="7" t="s">
        <v>175</v>
      </c>
      <c r="F5" s="7" t="s">
        <v>191</v>
      </c>
      <c r="G5" s="7" t="s">
        <v>175</v>
      </c>
      <c r="H5" s="7" t="s">
        <v>191</v>
      </c>
      <c r="I5" s="7" t="s">
        <v>175</v>
      </c>
      <c r="J5" s="7" t="s">
        <v>191</v>
      </c>
      <c r="K5" s="7" t="s">
        <v>175</v>
      </c>
      <c r="L5" s="7" t="s">
        <v>191</v>
      </c>
      <c r="M5" s="7" t="s">
        <v>175</v>
      </c>
      <c r="N5" s="7" t="s">
        <v>191</v>
      </c>
      <c r="O5" s="7" t="s">
        <v>175</v>
      </c>
      <c r="P5" s="7" t="s">
        <v>191</v>
      </c>
      <c r="Q5" s="7" t="s">
        <v>175</v>
      </c>
      <c r="R5" s="7" t="s">
        <v>191</v>
      </c>
      <c r="S5" s="7" t="s">
        <v>175</v>
      </c>
      <c r="T5" s="7" t="s">
        <v>191</v>
      </c>
    </row>
    <row r="6" spans="2:20" ht="18" customHeight="1" x14ac:dyDescent="0.3">
      <c r="B6" s="8" t="s">
        <v>6</v>
      </c>
      <c r="C6" s="9">
        <v>5028.1374614705601</v>
      </c>
      <c r="D6" s="9">
        <v>5183.92603244162</v>
      </c>
      <c r="E6" s="9">
        <v>3064.36911614276</v>
      </c>
      <c r="F6" s="9">
        <v>3183.40945448307</v>
      </c>
      <c r="G6" s="9">
        <v>2887.7101032164001</v>
      </c>
      <c r="H6" s="9">
        <v>2783.51905475385</v>
      </c>
      <c r="I6" s="9">
        <v>2421.97410263548</v>
      </c>
      <c r="J6" s="9">
        <v>2256.2296059804098</v>
      </c>
      <c r="K6" s="9">
        <v>1640.2526352914599</v>
      </c>
      <c r="L6" s="9">
        <v>1563.88983563388</v>
      </c>
      <c r="M6" s="9">
        <v>1043.84674452478</v>
      </c>
      <c r="N6" s="9">
        <v>1513.5810858090301</v>
      </c>
      <c r="O6" s="9">
        <v>3586.50539576962</v>
      </c>
      <c r="P6" s="9">
        <v>3565.7231306587701</v>
      </c>
      <c r="Q6" s="9">
        <v>-1972.9491933804013</v>
      </c>
      <c r="R6" s="9">
        <v>-1895.7854914184898</v>
      </c>
      <c r="S6" s="9">
        <v>17699.846365670663</v>
      </c>
      <c r="T6" s="9">
        <v>18154.492708342146</v>
      </c>
    </row>
    <row r="7" spans="2:20" ht="18" customHeight="1" x14ac:dyDescent="0.3">
      <c r="B7" s="10" t="s">
        <v>8</v>
      </c>
      <c r="C7" s="11">
        <v>4281.0379715086101</v>
      </c>
      <c r="D7" s="11">
        <v>4373.6091279395905</v>
      </c>
      <c r="E7" s="11">
        <v>2306.4670933334301</v>
      </c>
      <c r="F7" s="11">
        <v>2266.5122467830402</v>
      </c>
      <c r="G7" s="11">
        <v>2141.5688801680599</v>
      </c>
      <c r="H7" s="11">
        <v>2085.1115212085897</v>
      </c>
      <c r="I7" s="11">
        <v>1596.8973818516502</v>
      </c>
      <c r="J7" s="11">
        <v>1486.5912167331098</v>
      </c>
      <c r="K7" s="11">
        <v>932.76354086423601</v>
      </c>
      <c r="L7" s="11">
        <v>936.62446624146901</v>
      </c>
      <c r="M7" s="11">
        <v>696.71964527539103</v>
      </c>
      <c r="N7" s="11">
        <v>661.98342024672195</v>
      </c>
      <c r="O7" s="11">
        <v>2175.7662932949697</v>
      </c>
      <c r="P7" s="11">
        <v>2433.7828757525899</v>
      </c>
      <c r="Q7" s="11">
        <v>27.475422559478002</v>
      </c>
      <c r="R7" s="11">
        <v>10.797562391253098</v>
      </c>
      <c r="S7" s="11">
        <v>14158.696228855828</v>
      </c>
      <c r="T7" s="11">
        <v>14255.012437296367</v>
      </c>
    </row>
    <row r="8" spans="2:20" ht="21.75" customHeight="1" x14ac:dyDescent="0.3">
      <c r="B8" s="10" t="s">
        <v>179</v>
      </c>
      <c r="C8" s="11">
        <v>-3104.8015652399399</v>
      </c>
      <c r="D8" s="11">
        <v>-3192.9940585701802</v>
      </c>
      <c r="E8" s="11">
        <v>-1452.15163527038</v>
      </c>
      <c r="F8" s="11">
        <v>-1401.4301903307398</v>
      </c>
      <c r="G8" s="11">
        <v>-1586.9813863275197</v>
      </c>
      <c r="H8" s="11">
        <v>-1667.4880120172413</v>
      </c>
      <c r="I8" s="11">
        <v>-1274.939223929958</v>
      </c>
      <c r="J8" s="11">
        <v>-1183.8609328105076</v>
      </c>
      <c r="K8" s="11">
        <v>-585.65434487362393</v>
      </c>
      <c r="L8" s="11">
        <v>-572.45380509317397</v>
      </c>
      <c r="M8" s="11">
        <v>-468.71163598586469</v>
      </c>
      <c r="N8" s="11">
        <v>-436.81347783158395</v>
      </c>
      <c r="O8" s="11">
        <v>-1413.6817754266999</v>
      </c>
      <c r="P8" s="11">
        <v>-1611.7260989174301</v>
      </c>
      <c r="Q8" s="11">
        <v>-24.425210451431699</v>
      </c>
      <c r="R8" s="11">
        <v>-6.7524452146868201</v>
      </c>
      <c r="S8" s="11">
        <v>-9911.3467775054269</v>
      </c>
      <c r="T8" s="11">
        <v>-10073.519020785538</v>
      </c>
    </row>
    <row r="9" spans="2:20" ht="18" customHeight="1" x14ac:dyDescent="0.3">
      <c r="B9" s="10" t="s">
        <v>17</v>
      </c>
      <c r="C9" s="11">
        <v>-887.27764661964102</v>
      </c>
      <c r="D9" s="11">
        <v>-890.00328634212201</v>
      </c>
      <c r="E9" s="11">
        <v>-722.5872149951831</v>
      </c>
      <c r="F9" s="11">
        <v>-775.63297069635098</v>
      </c>
      <c r="G9" s="11">
        <v>-573.38340238901299</v>
      </c>
      <c r="H9" s="11">
        <v>-566.37360745413798</v>
      </c>
      <c r="I9" s="11">
        <v>-436.52057937014598</v>
      </c>
      <c r="J9" s="11">
        <v>-398.78309743304402</v>
      </c>
      <c r="K9" s="11">
        <v>-350.31711103005301</v>
      </c>
      <c r="L9" s="11">
        <v>-342.80825097222595</v>
      </c>
      <c r="M9" s="11">
        <v>-225.13086779562801</v>
      </c>
      <c r="N9" s="11">
        <v>-215.207942353855</v>
      </c>
      <c r="O9" s="11">
        <v>-630.13641239252104</v>
      </c>
      <c r="P9" s="11">
        <v>-694.05818507902609</v>
      </c>
      <c r="Q9" s="11">
        <v>-11.049034301225591</v>
      </c>
      <c r="R9" s="11">
        <v>0.47804905944051007</v>
      </c>
      <c r="S9" s="11">
        <v>-3836.4022688934115</v>
      </c>
      <c r="T9" s="11">
        <v>-3882.3892912713218</v>
      </c>
    </row>
    <row r="10" spans="2:20" ht="18" customHeight="1" x14ac:dyDescent="0.3">
      <c r="B10" s="10" t="s">
        <v>180</v>
      </c>
      <c r="C10" s="11">
        <v>-33.469597938190496</v>
      </c>
      <c r="D10" s="11">
        <v>-22.118767774468605</v>
      </c>
      <c r="E10" s="11">
        <v>1.364738883831937</v>
      </c>
      <c r="F10" s="11">
        <v>4.4554643273600047E-3</v>
      </c>
      <c r="G10" s="11">
        <v>13.102037552585053</v>
      </c>
      <c r="H10" s="11">
        <v>14.320556897331452</v>
      </c>
      <c r="I10" s="11">
        <v>-12.11136010510852</v>
      </c>
      <c r="J10" s="11">
        <v>-10.283910655337451</v>
      </c>
      <c r="K10" s="11">
        <v>1.7000354267460007</v>
      </c>
      <c r="L10" s="11">
        <v>-4.5190670245503028</v>
      </c>
      <c r="M10" s="11">
        <v>-8.8035052318577645</v>
      </c>
      <c r="N10" s="11">
        <v>-6.9619978786755388</v>
      </c>
      <c r="O10" s="11">
        <v>-1.8138735542325801</v>
      </c>
      <c r="P10" s="11">
        <v>-1.5343271751614487</v>
      </c>
      <c r="Q10" s="11">
        <v>-0.37826549621330197</v>
      </c>
      <c r="R10" s="11">
        <v>-0.152227396590186</v>
      </c>
      <c r="S10" s="11">
        <v>-40.409790462439702</v>
      </c>
      <c r="T10" s="11">
        <v>-31.245285543124705</v>
      </c>
    </row>
    <row r="11" spans="2:20" s="14" customFormat="1" ht="18" customHeight="1" x14ac:dyDescent="0.3">
      <c r="B11" s="12" t="s">
        <v>18</v>
      </c>
      <c r="C11" s="13">
        <v>255.48916171083866</v>
      </c>
      <c r="D11" s="13">
        <v>268.4930152528197</v>
      </c>
      <c r="E11" s="13">
        <v>133.0929819516989</v>
      </c>
      <c r="F11" s="13">
        <v>89.453541220276705</v>
      </c>
      <c r="G11" s="13">
        <v>-5.6938709958877141</v>
      </c>
      <c r="H11" s="13">
        <v>-134.42954136545816</v>
      </c>
      <c r="I11" s="13">
        <v>-126.67378155356231</v>
      </c>
      <c r="J11" s="13">
        <v>-106.33672416577926</v>
      </c>
      <c r="K11" s="13">
        <v>-1.5078796126949332</v>
      </c>
      <c r="L11" s="13">
        <v>16.843343151518788</v>
      </c>
      <c r="M11" s="13">
        <v>-5.9263637379594289</v>
      </c>
      <c r="N11" s="13">
        <v>3.0000021826074539</v>
      </c>
      <c r="O11" s="13">
        <v>130.1342319215162</v>
      </c>
      <c r="P11" s="13">
        <v>126.46426458097224</v>
      </c>
      <c r="Q11" s="13">
        <v>-8.3770876893925905</v>
      </c>
      <c r="R11" s="13">
        <v>4.3709388394166018</v>
      </c>
      <c r="S11" s="13">
        <v>370.53739199454992</v>
      </c>
      <c r="T11" s="13">
        <v>267.85883969638331</v>
      </c>
    </row>
    <row r="12" spans="2:20" ht="18" customHeight="1" x14ac:dyDescent="0.3">
      <c r="B12" s="10" t="s">
        <v>19</v>
      </c>
      <c r="C12" s="11">
        <v>334.167118908779</v>
      </c>
      <c r="D12" s="11">
        <v>237.457878578747</v>
      </c>
      <c r="E12" s="11">
        <v>172.74108550786698</v>
      </c>
      <c r="F12" s="11">
        <v>13.157906624085998</v>
      </c>
      <c r="G12" s="11">
        <v>137.15361570742508</v>
      </c>
      <c r="H12" s="11">
        <v>120.69511766328068</v>
      </c>
      <c r="I12" s="11">
        <v>6.9176409019090936</v>
      </c>
      <c r="J12" s="11">
        <v>65.006626235485896</v>
      </c>
      <c r="K12" s="11">
        <v>66.411976137868706</v>
      </c>
      <c r="L12" s="11">
        <v>55.718578806963606</v>
      </c>
      <c r="M12" s="11">
        <v>44.3951169101923</v>
      </c>
      <c r="N12" s="11">
        <v>30.748050215952905</v>
      </c>
      <c r="O12" s="11">
        <v>91.602708094502049</v>
      </c>
      <c r="P12" s="11">
        <v>80.456732478677992</v>
      </c>
      <c r="Q12" s="11">
        <v>68.65798623406873</v>
      </c>
      <c r="R12" s="11">
        <v>13.312228965008963</v>
      </c>
      <c r="S12" s="11">
        <v>922.04724840261213</v>
      </c>
      <c r="T12" s="11">
        <v>616.55311956820356</v>
      </c>
    </row>
    <row r="13" spans="2:20" ht="18" customHeight="1" x14ac:dyDescent="0.3">
      <c r="B13" s="15" t="s">
        <v>181</v>
      </c>
      <c r="C13" s="16">
        <v>-53.259729669999992</v>
      </c>
      <c r="D13" s="16">
        <v>-35.563764519999999</v>
      </c>
      <c r="E13" s="16">
        <v>1.8482390190000002</v>
      </c>
      <c r="F13" s="16">
        <v>103.35354358723501</v>
      </c>
      <c r="G13" s="16">
        <v>-1.1784930230087651</v>
      </c>
      <c r="H13" s="16">
        <v>-1.1778344518200001</v>
      </c>
      <c r="I13" s="16">
        <v>-0.81321621829409008</v>
      </c>
      <c r="J13" s="16">
        <v>-0.83367914815781008</v>
      </c>
      <c r="K13" s="16">
        <v>-3.2432747162800006</v>
      </c>
      <c r="L13" s="16">
        <v>1.3894927796099998</v>
      </c>
      <c r="M13" s="16">
        <v>6.6320696258727996E-2</v>
      </c>
      <c r="N13" s="16">
        <v>-5.7461032521112995E-2</v>
      </c>
      <c r="O13" s="16">
        <v>-4.0879760109967123</v>
      </c>
      <c r="P13" s="16">
        <v>-5.6218977963475796</v>
      </c>
      <c r="Q13" s="16">
        <v>-0.1</v>
      </c>
      <c r="R13" s="16">
        <v>-6.3E-2</v>
      </c>
      <c r="S13" s="16">
        <v>-60.768129923320835</v>
      </c>
      <c r="T13" s="16">
        <v>61.425399417998491</v>
      </c>
    </row>
    <row r="14" spans="2:20" ht="18" customHeight="1" x14ac:dyDescent="0.3">
      <c r="B14" s="17" t="s">
        <v>20</v>
      </c>
      <c r="C14" s="105">
        <v>536.39655094961768</v>
      </c>
      <c r="D14" s="105">
        <v>470.3871293115667</v>
      </c>
      <c r="E14" s="105">
        <v>307.68230647856586</v>
      </c>
      <c r="F14" s="105">
        <v>205.9649914315977</v>
      </c>
      <c r="G14" s="105">
        <v>130.28125168852858</v>
      </c>
      <c r="H14" s="105">
        <v>-14.912258153997481</v>
      </c>
      <c r="I14" s="105">
        <v>-120.5693568699473</v>
      </c>
      <c r="J14" s="105">
        <v>-42.163777078451176</v>
      </c>
      <c r="K14" s="105">
        <v>61.660821808893772</v>
      </c>
      <c r="L14" s="105">
        <v>73.951414738092396</v>
      </c>
      <c r="M14" s="105">
        <v>38.535073868491601</v>
      </c>
      <c r="N14" s="105">
        <v>33.69059136603925</v>
      </c>
      <c r="O14" s="105">
        <v>217.64896400502153</v>
      </c>
      <c r="P14" s="105">
        <v>201.29909926330265</v>
      </c>
      <c r="Q14" s="105">
        <v>60.18089854467614</v>
      </c>
      <c r="R14" s="105">
        <v>17.620167804425567</v>
      </c>
      <c r="S14" s="105">
        <v>1231.8165104738412</v>
      </c>
      <c r="T14" s="105">
        <v>945.83735868258532</v>
      </c>
    </row>
    <row r="15" spans="2:20" ht="18" customHeight="1" x14ac:dyDescent="0.3">
      <c r="B15" s="18" t="s">
        <v>6</v>
      </c>
      <c r="C15" s="19">
        <v>2111.2232192500001</v>
      </c>
      <c r="D15" s="19">
        <v>2220.0151612599998</v>
      </c>
      <c r="E15" s="19">
        <v>1523.074040388</v>
      </c>
      <c r="F15" s="19">
        <v>1550.8820880262801</v>
      </c>
      <c r="G15" s="19">
        <v>14.655078532530501</v>
      </c>
      <c r="H15" s="19">
        <v>4.48695897197398</v>
      </c>
      <c r="I15" s="19">
        <v>278.70000186082598</v>
      </c>
      <c r="J15" s="19">
        <v>295.76648317150301</v>
      </c>
      <c r="K15" s="19">
        <v>237.523548287079</v>
      </c>
      <c r="L15" s="19">
        <v>263.56719807778802</v>
      </c>
      <c r="M15" s="19">
        <v>299.35922349253599</v>
      </c>
      <c r="N15" s="19">
        <v>334.54460669228104</v>
      </c>
      <c r="O15" s="19">
        <v>648.24426340567595</v>
      </c>
      <c r="P15" s="19">
        <v>656.70080446206305</v>
      </c>
      <c r="Q15" s="19">
        <v>0.54373888935000803</v>
      </c>
      <c r="R15" s="19">
        <v>0.23752436624998199</v>
      </c>
      <c r="S15" s="19">
        <v>5113.3231141059978</v>
      </c>
      <c r="T15" s="19">
        <v>5326.2008250281397</v>
      </c>
    </row>
    <row r="16" spans="2:20" ht="18" customHeight="1" x14ac:dyDescent="0.3">
      <c r="B16" s="10" t="s">
        <v>8</v>
      </c>
      <c r="C16" s="11">
        <v>2079.06179329</v>
      </c>
      <c r="D16" s="11">
        <v>2192.0772237000001</v>
      </c>
      <c r="E16" s="11">
        <v>1574.6620115610001</v>
      </c>
      <c r="F16" s="11">
        <v>1522.9816305611598</v>
      </c>
      <c r="G16" s="11">
        <v>6.2974846710394807</v>
      </c>
      <c r="H16" s="11">
        <v>6.6390278520910595</v>
      </c>
      <c r="I16" s="11">
        <v>275.03415402811203</v>
      </c>
      <c r="J16" s="11">
        <v>291.495765599565</v>
      </c>
      <c r="K16" s="11">
        <v>200.54537395181001</v>
      </c>
      <c r="L16" s="11">
        <v>215.11051129515201</v>
      </c>
      <c r="M16" s="11">
        <v>227.569479661808</v>
      </c>
      <c r="N16" s="11">
        <v>260.24826294881302</v>
      </c>
      <c r="O16" s="11">
        <v>515.98852014953604</v>
      </c>
      <c r="P16" s="11">
        <v>565.93567231821896</v>
      </c>
      <c r="Q16" s="11">
        <v>0.37164905475000498</v>
      </c>
      <c r="R16" s="11">
        <v>0.148964751879989</v>
      </c>
      <c r="S16" s="11">
        <v>4879.5304663680563</v>
      </c>
      <c r="T16" s="11">
        <v>5054.6370590268807</v>
      </c>
    </row>
    <row r="17" spans="2:20" ht="18" customHeight="1" x14ac:dyDescent="0.3">
      <c r="B17" s="10" t="s">
        <v>179</v>
      </c>
      <c r="C17" s="11">
        <v>-2478.4230360900001</v>
      </c>
      <c r="D17" s="11">
        <v>-2521.52661584</v>
      </c>
      <c r="E17" s="11">
        <v>-742.30929992515496</v>
      </c>
      <c r="F17" s="11">
        <v>-668.677444818661</v>
      </c>
      <c r="G17" s="11">
        <v>-1.875993934491218</v>
      </c>
      <c r="H17" s="11">
        <v>-1.8333466155715825</v>
      </c>
      <c r="I17" s="11">
        <v>-326.10524057293304</v>
      </c>
      <c r="J17" s="11">
        <v>-327.21102603772596</v>
      </c>
      <c r="K17" s="11">
        <v>-197.38602919041551</v>
      </c>
      <c r="L17" s="11">
        <v>-176.1078252314401</v>
      </c>
      <c r="M17" s="11">
        <v>-148.97273112982054</v>
      </c>
      <c r="N17" s="11">
        <v>-184.06630761127187</v>
      </c>
      <c r="O17" s="11">
        <v>-436.81371298439052</v>
      </c>
      <c r="P17" s="11">
        <v>-493.33498778352578</v>
      </c>
      <c r="Q17" s="11">
        <v>1.4386819700500101E-2</v>
      </c>
      <c r="R17" s="11">
        <v>16.529281405745404</v>
      </c>
      <c r="S17" s="11">
        <v>-4331.8716570075057</v>
      </c>
      <c r="T17" s="11">
        <v>-4356.2282725324503</v>
      </c>
    </row>
    <row r="18" spans="2:20" ht="18" customHeight="1" x14ac:dyDescent="0.3">
      <c r="B18" s="10" t="s">
        <v>17</v>
      </c>
      <c r="C18" s="11">
        <v>-230.84760362</v>
      </c>
      <c r="D18" s="11">
        <v>-244.19579012</v>
      </c>
      <c r="E18" s="11">
        <v>-596.58257821041002</v>
      </c>
      <c r="F18" s="11">
        <v>-652.36583625501396</v>
      </c>
      <c r="G18" s="11">
        <v>-5.8223062094571594</v>
      </c>
      <c r="H18" s="11">
        <v>-5.8481136788024797</v>
      </c>
      <c r="I18" s="11">
        <v>-18.8928560216787</v>
      </c>
      <c r="J18" s="11">
        <v>-18.921667224615202</v>
      </c>
      <c r="K18" s="11">
        <v>-100.450456959536</v>
      </c>
      <c r="L18" s="11">
        <v>-106.69644830056799</v>
      </c>
      <c r="M18" s="11">
        <v>-80.776182800893395</v>
      </c>
      <c r="N18" s="11">
        <v>-83.903190906007396</v>
      </c>
      <c r="O18" s="11">
        <v>-130.05764782501899</v>
      </c>
      <c r="P18" s="11">
        <v>-133.36199050201699</v>
      </c>
      <c r="Q18" s="11">
        <v>-0.11544314849250201</v>
      </c>
      <c r="R18" s="11">
        <v>-5.2063048508996096E-2</v>
      </c>
      <c r="S18" s="11">
        <v>-1163.5450747954865</v>
      </c>
      <c r="T18" s="11">
        <v>-1245.3451000355331</v>
      </c>
    </row>
    <row r="19" spans="2:20" ht="18" customHeight="1" x14ac:dyDescent="0.3">
      <c r="B19" s="10" t="s">
        <v>180</v>
      </c>
      <c r="C19" s="11">
        <v>-17.439264550000004</v>
      </c>
      <c r="D19" s="11">
        <v>-24.205961169999998</v>
      </c>
      <c r="E19" s="11">
        <v>-3.3079609169999999</v>
      </c>
      <c r="F19" s="11">
        <v>-7.3348970106799998</v>
      </c>
      <c r="G19" s="11">
        <v>0</v>
      </c>
      <c r="H19" s="11">
        <v>0</v>
      </c>
      <c r="I19" s="11">
        <v>0.51906606651381104</v>
      </c>
      <c r="J19" s="11">
        <v>0.47365356214415499</v>
      </c>
      <c r="K19" s="11">
        <v>-1.0236894793072799</v>
      </c>
      <c r="L19" s="11">
        <v>-1.1442414673578001</v>
      </c>
      <c r="M19" s="11">
        <v>-2.9015700634612069</v>
      </c>
      <c r="N19" s="11">
        <v>-1.9735409561379111</v>
      </c>
      <c r="O19" s="11">
        <v>-0.54013007251469602</v>
      </c>
      <c r="P19" s="11">
        <v>-0.47831866208660651</v>
      </c>
      <c r="Q19" s="11">
        <v>-5.1045327445000798E-3</v>
      </c>
      <c r="R19" s="11">
        <v>-2.51911202059982E-3</v>
      </c>
      <c r="S19" s="11">
        <v>-24.698653548513875</v>
      </c>
      <c r="T19" s="11">
        <v>-34.665824816138759</v>
      </c>
    </row>
    <row r="20" spans="2:20" ht="18" customHeight="1" x14ac:dyDescent="0.3">
      <c r="B20" s="12" t="s">
        <v>18</v>
      </c>
      <c r="C20" s="13">
        <v>-647.64811097000006</v>
      </c>
      <c r="D20" s="13">
        <v>-597.85114342999987</v>
      </c>
      <c r="E20" s="13">
        <v>232.46217250843512</v>
      </c>
      <c r="F20" s="13">
        <v>194.60345247680485</v>
      </c>
      <c r="G20" s="13">
        <v>-1.4008154729088966</v>
      </c>
      <c r="H20" s="13">
        <v>-1.0424324422830029</v>
      </c>
      <c r="I20" s="13">
        <v>-69.444876499985895</v>
      </c>
      <c r="J20" s="13">
        <v>-54.163274100632002</v>
      </c>
      <c r="K20" s="13">
        <v>-98.314801677448784</v>
      </c>
      <c r="L20" s="13">
        <v>-68.838003704213889</v>
      </c>
      <c r="M20" s="13">
        <v>-5.0810043323671437</v>
      </c>
      <c r="N20" s="13">
        <v>-9.6947765246041531</v>
      </c>
      <c r="O20" s="13">
        <v>-51.422970732388166</v>
      </c>
      <c r="P20" s="13">
        <v>-61.239624629410415</v>
      </c>
      <c r="Q20" s="13">
        <v>0.26548819321350303</v>
      </c>
      <c r="R20" s="13">
        <v>16.6236639970958</v>
      </c>
      <c r="S20" s="13">
        <v>-640.58491898344982</v>
      </c>
      <c r="T20" s="13">
        <v>-581.60213835724142</v>
      </c>
    </row>
    <row r="21" spans="2:20" ht="18" customHeight="1" x14ac:dyDescent="0.3">
      <c r="B21" s="20" t="s">
        <v>182</v>
      </c>
      <c r="C21" s="21">
        <v>869.33050727000011</v>
      </c>
      <c r="D21" s="21">
        <v>838.99982438999996</v>
      </c>
      <c r="E21" s="21">
        <v>261.59061556156502</v>
      </c>
      <c r="F21" s="21">
        <v>209.73269137395798</v>
      </c>
      <c r="G21" s="21">
        <v>0.62556414241745417</v>
      </c>
      <c r="H21" s="21">
        <v>0.57416869732242226</v>
      </c>
      <c r="I21" s="21">
        <v>79.594364073078566</v>
      </c>
      <c r="J21" s="21">
        <v>67.312821669851928</v>
      </c>
      <c r="K21" s="21">
        <v>83.588183114391114</v>
      </c>
      <c r="L21" s="21">
        <v>92.312801787795991</v>
      </c>
      <c r="M21" s="21">
        <v>28.132016833319987</v>
      </c>
      <c r="N21" s="21">
        <v>27.352818289117423</v>
      </c>
      <c r="O21" s="21">
        <v>86.590618199218554</v>
      </c>
      <c r="P21" s="21">
        <v>81.151592211607607</v>
      </c>
      <c r="Q21" s="21">
        <v>-21.982324331663488</v>
      </c>
      <c r="R21" s="21">
        <v>-16.17964017888583</v>
      </c>
      <c r="S21" s="21">
        <v>1387.4695448623274</v>
      </c>
      <c r="T21" s="21">
        <v>1301.2570782407674</v>
      </c>
    </row>
    <row r="22" spans="2:20" ht="18" customHeight="1" x14ac:dyDescent="0.3">
      <c r="B22" s="17" t="s">
        <v>21</v>
      </c>
      <c r="C22" s="105">
        <v>221.68239630000005</v>
      </c>
      <c r="D22" s="105">
        <v>241.14868096000009</v>
      </c>
      <c r="E22" s="105">
        <v>494.05278807000013</v>
      </c>
      <c r="F22" s="105">
        <v>404.33614385076282</v>
      </c>
      <c r="G22" s="105">
        <v>-0.77525133049144246</v>
      </c>
      <c r="H22" s="105">
        <v>-0.46826374496058065</v>
      </c>
      <c r="I22" s="105">
        <v>10.149487573092671</v>
      </c>
      <c r="J22" s="105">
        <v>13.149547569219926</v>
      </c>
      <c r="K22" s="105">
        <v>-14.72661856305767</v>
      </c>
      <c r="L22" s="105">
        <v>23.474798083582101</v>
      </c>
      <c r="M22" s="105">
        <v>23.051012500952844</v>
      </c>
      <c r="N22" s="105">
        <v>17.658041764513271</v>
      </c>
      <c r="O22" s="105">
        <v>35.167647466830388</v>
      </c>
      <c r="P22" s="105">
        <v>19.911967582197192</v>
      </c>
      <c r="Q22" s="105">
        <v>-21.716836138449985</v>
      </c>
      <c r="R22" s="105">
        <v>0.4440238182099705</v>
      </c>
      <c r="S22" s="105">
        <v>746.88462587887761</v>
      </c>
      <c r="T22" s="105">
        <v>719.65493988352603</v>
      </c>
    </row>
    <row r="23" spans="2:20" ht="18" customHeight="1" x14ac:dyDescent="0.3">
      <c r="B23" s="17" t="s">
        <v>9</v>
      </c>
      <c r="C23" s="105">
        <v>51.899136939948043</v>
      </c>
      <c r="D23" s="105">
        <v>50.887813955124088</v>
      </c>
      <c r="E23" s="105">
        <v>10.572715999987645</v>
      </c>
      <c r="F23" s="105">
        <v>12.989881046710957</v>
      </c>
      <c r="G23" s="105">
        <v>-9.6112434824028963</v>
      </c>
      <c r="H23" s="105">
        <v>-2.6286184438663258</v>
      </c>
      <c r="I23" s="105">
        <v>-24.361701933586772</v>
      </c>
      <c r="J23" s="105">
        <v>-18.139017148259104</v>
      </c>
      <c r="K23" s="105">
        <v>-12.783395673719792</v>
      </c>
      <c r="L23" s="105">
        <v>3.9522571882060293</v>
      </c>
      <c r="M23" s="105">
        <v>-4.4821331292904363</v>
      </c>
      <c r="N23" s="105">
        <v>-3.414546312012666</v>
      </c>
      <c r="O23" s="105">
        <v>0</v>
      </c>
      <c r="P23" s="105">
        <v>0</v>
      </c>
      <c r="Q23" s="105">
        <v>-144.77438950915419</v>
      </c>
      <c r="R23" s="105">
        <v>-175.93595049875154</v>
      </c>
      <c r="S23" s="105">
        <v>-133.5410107882185</v>
      </c>
      <c r="T23" s="105">
        <v>-132.28818021284869</v>
      </c>
    </row>
    <row r="24" spans="2:20" ht="18" customHeight="1" x14ac:dyDescent="0.3">
      <c r="B24" s="18" t="s">
        <v>22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-1.6509957402080899E-3</v>
      </c>
      <c r="M24" s="19">
        <v>0</v>
      </c>
      <c r="N24" s="19">
        <v>0</v>
      </c>
      <c r="O24" s="19">
        <v>0</v>
      </c>
      <c r="P24" s="19">
        <v>0</v>
      </c>
      <c r="Q24" s="19">
        <v>-39.983410534413295</v>
      </c>
      <c r="R24" s="19">
        <v>-24.4911804143971</v>
      </c>
      <c r="S24" s="19">
        <v>-39.983410534413295</v>
      </c>
      <c r="T24" s="19">
        <v>-24.492831410137306</v>
      </c>
    </row>
    <row r="25" spans="2:20" ht="18" customHeight="1" x14ac:dyDescent="0.3">
      <c r="B25" s="12" t="s">
        <v>23</v>
      </c>
      <c r="C25" s="13">
        <v>809.97808418956583</v>
      </c>
      <c r="D25" s="13">
        <v>762.42362422669089</v>
      </c>
      <c r="E25" s="13">
        <v>812.30781054855356</v>
      </c>
      <c r="F25" s="13">
        <v>623.29101632907145</v>
      </c>
      <c r="G25" s="13">
        <v>119.89475687563424</v>
      </c>
      <c r="H25" s="13">
        <v>-18.009140342824388</v>
      </c>
      <c r="I25" s="13">
        <v>-134.78157123044139</v>
      </c>
      <c r="J25" s="13">
        <v>-47.153246657490357</v>
      </c>
      <c r="K25" s="13">
        <v>34.150807572116307</v>
      </c>
      <c r="L25" s="13">
        <v>101.37681901414032</v>
      </c>
      <c r="M25" s="13">
        <v>57.103953240154013</v>
      </c>
      <c r="N25" s="13">
        <v>47.934086818539853</v>
      </c>
      <c r="O25" s="13">
        <v>252.8166114718519</v>
      </c>
      <c r="P25" s="13">
        <v>221.21106684549983</v>
      </c>
      <c r="Q25" s="13">
        <v>-146.29373763734134</v>
      </c>
      <c r="R25" s="13">
        <v>-182.36293929051308</v>
      </c>
      <c r="S25" s="13">
        <v>1805.1767150300871</v>
      </c>
      <c r="T25" s="13">
        <v>1508.7112869431253</v>
      </c>
    </row>
    <row r="26" spans="2:20" ht="18" customHeight="1" x14ac:dyDescent="0.3">
      <c r="B26" s="10" t="s">
        <v>183</v>
      </c>
      <c r="C26" s="11">
        <v>-152.62841539589201</v>
      </c>
      <c r="D26" s="11">
        <v>-161.41487304059501</v>
      </c>
      <c r="E26" s="11">
        <v>-311.90768414756496</v>
      </c>
      <c r="F26" s="11">
        <v>-218.458466685068</v>
      </c>
      <c r="G26" s="11">
        <v>-39.393868977790802</v>
      </c>
      <c r="H26" s="11">
        <v>33.544170912836101</v>
      </c>
      <c r="I26" s="11">
        <v>18.097868724879099</v>
      </c>
      <c r="J26" s="11">
        <v>-2.7023778557989999</v>
      </c>
      <c r="K26" s="11">
        <v>-21.055117090277598</v>
      </c>
      <c r="L26" s="11">
        <v>-26.581243594859099</v>
      </c>
      <c r="M26" s="11">
        <v>-9.6385769294497496</v>
      </c>
      <c r="N26" s="11">
        <v>-11.867562333944699</v>
      </c>
      <c r="O26" s="11">
        <v>-66.75729861457441</v>
      </c>
      <c r="P26" s="11">
        <v>-58.557207656418498</v>
      </c>
      <c r="Q26" s="11">
        <v>23.295780061133797</v>
      </c>
      <c r="R26" s="11">
        <v>35.695644948140604</v>
      </c>
      <c r="S26" s="11">
        <v>-559.98731236953677</v>
      </c>
      <c r="T26" s="11">
        <v>-410.34191530570757</v>
      </c>
    </row>
    <row r="27" spans="2:20" ht="18" customHeight="1" x14ac:dyDescent="0.3">
      <c r="B27" s="10" t="s">
        <v>24</v>
      </c>
      <c r="C27" s="11">
        <v>0</v>
      </c>
      <c r="D27" s="11">
        <v>1.0000000000000001E-5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1.0000000000000001E-5</v>
      </c>
    </row>
    <row r="28" spans="2:20" ht="18" customHeight="1" x14ac:dyDescent="0.3">
      <c r="B28" s="15" t="s">
        <v>10</v>
      </c>
      <c r="C28" s="16">
        <v>75.093367631912201</v>
      </c>
      <c r="D28" s="16">
        <v>75.791749154841696</v>
      </c>
      <c r="E28" s="16">
        <v>355.96089801401695</v>
      </c>
      <c r="F28" s="16">
        <v>276.93483204857398</v>
      </c>
      <c r="G28" s="16">
        <v>0.48026077913864496</v>
      </c>
      <c r="H28" s="16">
        <v>0.22910155562100201</v>
      </c>
      <c r="I28" s="16">
        <v>6.4098602332676897</v>
      </c>
      <c r="J28" s="16">
        <v>12.374425204540101</v>
      </c>
      <c r="K28" s="16">
        <v>7.9164999024810401</v>
      </c>
      <c r="L28" s="16">
        <v>10.356934182987599</v>
      </c>
      <c r="M28" s="16">
        <v>8.6222617788294897</v>
      </c>
      <c r="N28" s="16">
        <v>9.5295606767571606</v>
      </c>
      <c r="O28" s="16">
        <v>-1.42918965499672E-2</v>
      </c>
      <c r="P28" s="16">
        <v>-7.9340109511539798E-4</v>
      </c>
      <c r="Q28" s="16">
        <v>15.269338957719087</v>
      </c>
      <c r="R28" s="16">
        <v>12.643469992289456</v>
      </c>
      <c r="S28" s="16">
        <v>469.73819540081513</v>
      </c>
      <c r="T28" s="16">
        <v>397.85927941451587</v>
      </c>
    </row>
    <row r="29" spans="2:20" ht="18" customHeight="1" x14ac:dyDescent="0.3">
      <c r="B29" s="17" t="s">
        <v>11</v>
      </c>
      <c r="C29" s="105">
        <v>582.2563011617616</v>
      </c>
      <c r="D29" s="105">
        <v>525.21701203125417</v>
      </c>
      <c r="E29" s="105">
        <v>144.43922838697165</v>
      </c>
      <c r="F29" s="105">
        <v>127.89771759542947</v>
      </c>
      <c r="G29" s="105">
        <v>80.020627118704795</v>
      </c>
      <c r="H29" s="105">
        <v>15.305929014390712</v>
      </c>
      <c r="I29" s="105">
        <v>-123.09356273882997</v>
      </c>
      <c r="J29" s="105">
        <v>-62.230049717829459</v>
      </c>
      <c r="K29" s="105">
        <v>5.1791905793576687</v>
      </c>
      <c r="L29" s="105">
        <v>64.43864123629362</v>
      </c>
      <c r="M29" s="105">
        <v>38.843114531874775</v>
      </c>
      <c r="N29" s="105">
        <v>26.536963807837996</v>
      </c>
      <c r="O29" s="105">
        <v>186.07360475382745</v>
      </c>
      <c r="P29" s="105">
        <v>162.65465259017645</v>
      </c>
      <c r="Q29" s="105">
        <v>-138.26729653392664</v>
      </c>
      <c r="R29" s="105">
        <v>-159.31076433466194</v>
      </c>
      <c r="S29" s="105">
        <v>775.45120725973516</v>
      </c>
      <c r="T29" s="105">
        <v>700.51010222290188</v>
      </c>
    </row>
    <row r="30" spans="2:20" ht="18" customHeight="1" x14ac:dyDescent="0.3">
      <c r="B30" s="22" t="s">
        <v>14</v>
      </c>
      <c r="C30" s="23">
        <v>0.72524504241802557</v>
      </c>
      <c r="D30" s="23">
        <v>0.73005930918074546</v>
      </c>
      <c r="E30" s="23">
        <v>0.62959997975590121</v>
      </c>
      <c r="F30" s="23">
        <v>0.6183201490836201</v>
      </c>
      <c r="G30" s="23">
        <v>0.7410368169913738</v>
      </c>
      <c r="H30" s="23">
        <v>0.79971166772448055</v>
      </c>
      <c r="I30" s="23">
        <v>0.79838519269887587</v>
      </c>
      <c r="J30" s="23">
        <v>0.79635942919945324</v>
      </c>
      <c r="K30" s="23">
        <v>0.62787010771346841</v>
      </c>
      <c r="L30" s="23">
        <v>0.61118818237830552</v>
      </c>
      <c r="M30" s="23">
        <v>0.67274066285384881</v>
      </c>
      <c r="N30" s="23">
        <v>0.65985561642734669</v>
      </c>
      <c r="O30" s="23">
        <v>0.64973971689111298</v>
      </c>
      <c r="P30" s="23">
        <v>0.66223084851767711</v>
      </c>
      <c r="Q30" s="23"/>
      <c r="R30" s="23"/>
      <c r="S30" s="23">
        <v>0.70001832211823445</v>
      </c>
      <c r="T30" s="23">
        <v>0.70666504609619707</v>
      </c>
    </row>
    <row r="31" spans="2:20" ht="18" customHeight="1" x14ac:dyDescent="0.3">
      <c r="B31" s="22" t="s">
        <v>13</v>
      </c>
      <c r="C31" s="24">
        <v>0.21507570142699892</v>
      </c>
      <c r="D31" s="24">
        <v>0.20855134225181463</v>
      </c>
      <c r="E31" s="24">
        <v>0.31269575802575256</v>
      </c>
      <c r="F31" s="24">
        <v>0.34221236454067588</v>
      </c>
      <c r="G31" s="24">
        <v>0.26162192121154648</v>
      </c>
      <c r="H31" s="24">
        <v>0.26475948405715072</v>
      </c>
      <c r="I31" s="24">
        <v>0.28093974263709603</v>
      </c>
      <c r="J31" s="24">
        <v>0.27517114556033495</v>
      </c>
      <c r="K31" s="24">
        <v>0.37374646449013421</v>
      </c>
      <c r="L31" s="24">
        <v>0.37082879052962125</v>
      </c>
      <c r="M31" s="24">
        <v>0.33576543250049912</v>
      </c>
      <c r="N31" s="24">
        <v>0.33561254472163066</v>
      </c>
      <c r="O31" s="24">
        <v>0.29044952479235792</v>
      </c>
      <c r="P31" s="24">
        <v>0.2858071355437129</v>
      </c>
      <c r="Q31" s="24"/>
      <c r="R31" s="24"/>
      <c r="S31" s="24">
        <v>0.27381137335617128</v>
      </c>
      <c r="T31" s="24">
        <v>0.27454445193598287</v>
      </c>
    </row>
    <row r="32" spans="2:20" ht="18" customHeight="1" x14ac:dyDescent="0.3">
      <c r="B32" s="25" t="s">
        <v>12</v>
      </c>
      <c r="C32" s="26">
        <v>0.94032074384502451</v>
      </c>
      <c r="D32" s="26">
        <v>0.93861065143256006</v>
      </c>
      <c r="E32" s="26">
        <v>0.94229573778165376</v>
      </c>
      <c r="F32" s="26">
        <v>0.96053251362429592</v>
      </c>
      <c r="G32" s="26">
        <v>1.0026587382029204</v>
      </c>
      <c r="H32" s="26">
        <v>1.0644711517816312</v>
      </c>
      <c r="I32" s="26">
        <v>1.079324935335972</v>
      </c>
      <c r="J32" s="26">
        <v>1.0715305747597883</v>
      </c>
      <c r="K32" s="26">
        <v>1.0016165722036026</v>
      </c>
      <c r="L32" s="26">
        <v>0.98201697290792678</v>
      </c>
      <c r="M32" s="26">
        <v>1.0085060953543479</v>
      </c>
      <c r="N32" s="26">
        <v>0.99546816114897729</v>
      </c>
      <c r="O32" s="26">
        <v>0.94018924168347096</v>
      </c>
      <c r="P32" s="26">
        <v>0.94803798406138995</v>
      </c>
      <c r="Q32" s="26"/>
      <c r="R32" s="26"/>
      <c r="S32" s="26">
        <v>0.97382969547440568</v>
      </c>
      <c r="T32" s="26">
        <v>0.98120949803217994</v>
      </c>
    </row>
    <row r="33" ht="20.100000000000001" customHeight="1" x14ac:dyDescent="0.3"/>
    <row r="34" ht="20.100000000000001" customHeight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</sheetData>
  <mergeCells count="9">
    <mergeCell ref="M4:N4"/>
    <mergeCell ref="O4:P4"/>
    <mergeCell ref="Q4:R4"/>
    <mergeCell ref="S4:T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A1:AB64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4" width="12.85546875" style="2" customWidth="1"/>
    <col min="25" max="25" width="14.7109375" style="2" customWidth="1"/>
    <col min="26" max="28" width="0" style="2" hidden="1" customWidth="1"/>
    <col min="29" max="16384" width="9.5703125" style="2" hidden="1"/>
  </cols>
  <sheetData>
    <row r="1" spans="2:25" x14ac:dyDescent="0.3"/>
    <row r="2" spans="2:25" s="4" customFormat="1" ht="50.1" customHeight="1" x14ac:dyDescent="0.3">
      <c r="B2" s="56" t="str">
        <f>+CONCATENATE("Consolidated Profit &amp; Loss by Business Unit - "&amp;Index!$B$5)</f>
        <v>Consolidated Profit &amp; Loss by Business Unit - 12M 2017</v>
      </c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"/>
    </row>
    <row r="3" spans="2:25" ht="68.45" customHeight="1" x14ac:dyDescent="0.3">
      <c r="B3" s="3"/>
    </row>
    <row r="4" spans="2:25" ht="27.95" customHeight="1" x14ac:dyDescent="0.3">
      <c r="B4" s="3"/>
      <c r="C4" s="108" t="s">
        <v>0</v>
      </c>
      <c r="D4" s="107"/>
      <c r="E4" s="108" t="s">
        <v>26</v>
      </c>
      <c r="F4" s="107"/>
      <c r="G4" s="108" t="s">
        <v>25</v>
      </c>
      <c r="H4" s="107"/>
      <c r="I4" s="108" t="s">
        <v>187</v>
      </c>
      <c r="J4" s="107"/>
      <c r="K4" s="108" t="s">
        <v>28</v>
      </c>
      <c r="L4" s="107"/>
      <c r="M4" s="108" t="s">
        <v>27</v>
      </c>
      <c r="N4" s="107"/>
      <c r="O4" s="108" t="s">
        <v>3</v>
      </c>
      <c r="P4" s="107"/>
      <c r="Q4" s="108" t="s">
        <v>4</v>
      </c>
      <c r="R4" s="107"/>
      <c r="S4" s="108" t="s">
        <v>5</v>
      </c>
      <c r="T4" s="107"/>
      <c r="U4" s="108" t="s">
        <v>30</v>
      </c>
      <c r="V4" s="107"/>
      <c r="W4" s="108" t="s">
        <v>1</v>
      </c>
      <c r="X4" s="107"/>
    </row>
    <row r="5" spans="2:25" s="5" customFormat="1" ht="36" customHeight="1" x14ac:dyDescent="0.3">
      <c r="B5" s="6"/>
      <c r="C5" s="7" t="s">
        <v>175</v>
      </c>
      <c r="D5" s="7" t="s">
        <v>191</v>
      </c>
      <c r="E5" s="7" t="s">
        <v>175</v>
      </c>
      <c r="F5" s="7" t="s">
        <v>191</v>
      </c>
      <c r="G5" s="7" t="s">
        <v>175</v>
      </c>
      <c r="H5" s="7" t="s">
        <v>191</v>
      </c>
      <c r="I5" s="7" t="s">
        <v>175</v>
      </c>
      <c r="J5" s="7" t="s">
        <v>191</v>
      </c>
      <c r="K5" s="7" t="s">
        <v>175</v>
      </c>
      <c r="L5" s="7" t="s">
        <v>191</v>
      </c>
      <c r="M5" s="7" t="s">
        <v>175</v>
      </c>
      <c r="N5" s="7" t="s">
        <v>191</v>
      </c>
      <c r="O5" s="7" t="s">
        <v>175</v>
      </c>
      <c r="P5" s="7" t="s">
        <v>191</v>
      </c>
      <c r="Q5" s="7" t="s">
        <v>175</v>
      </c>
      <c r="R5" s="7" t="s">
        <v>191</v>
      </c>
      <c r="S5" s="7" t="s">
        <v>175</v>
      </c>
      <c r="T5" s="7" t="s">
        <v>191</v>
      </c>
      <c r="U5" s="7" t="s">
        <v>175</v>
      </c>
      <c r="V5" s="7" t="s">
        <v>191</v>
      </c>
      <c r="W5" s="7" t="s">
        <v>175</v>
      </c>
      <c r="X5" s="7" t="s">
        <v>191</v>
      </c>
    </row>
    <row r="6" spans="2:25" ht="18" customHeight="1" x14ac:dyDescent="0.3">
      <c r="B6" s="8" t="s">
        <v>6</v>
      </c>
      <c r="C6" s="9">
        <v>4593.2984762100004</v>
      </c>
      <c r="D6" s="9">
        <v>4740.1866469799998</v>
      </c>
      <c r="E6" s="9">
        <v>2869.7501770650001</v>
      </c>
      <c r="F6" s="9">
        <v>2995.9886278854401</v>
      </c>
      <c r="G6" s="9">
        <v>2608.6714819607901</v>
      </c>
      <c r="H6" s="9">
        <v>2524.02709427625</v>
      </c>
      <c r="I6" s="9">
        <v>1691.33585152101</v>
      </c>
      <c r="J6" s="9">
        <v>1573.9615295042699</v>
      </c>
      <c r="K6" s="9">
        <v>1486.0443409613001</v>
      </c>
      <c r="L6" s="9">
        <v>1435.3399768921099</v>
      </c>
      <c r="M6" s="9">
        <v>969.62911647440899</v>
      </c>
      <c r="N6" s="9">
        <v>1437.5782510960901</v>
      </c>
      <c r="O6" s="9">
        <v>3586.50539576962</v>
      </c>
      <c r="P6" s="9">
        <v>3565.7231306587701</v>
      </c>
      <c r="Q6" s="9">
        <v>1212.1890000000001</v>
      </c>
      <c r="R6" s="9">
        <v>1257.4190000000001</v>
      </c>
      <c r="S6" s="9">
        <v>1066.7708265111301</v>
      </c>
      <c r="T6" s="9">
        <v>983.50382912077305</v>
      </c>
      <c r="U6" s="9">
        <v>-2384.3483008026628</v>
      </c>
      <c r="V6" s="9">
        <v>-2359.2353780715116</v>
      </c>
      <c r="W6" s="9">
        <v>17699.846365670597</v>
      </c>
      <c r="X6" s="9">
        <v>18154.492708342201</v>
      </c>
    </row>
    <row r="7" spans="2:25" ht="18" customHeight="1" x14ac:dyDescent="0.3">
      <c r="B7" s="10" t="s">
        <v>8</v>
      </c>
      <c r="C7" s="11">
        <v>4118.7510185700003</v>
      </c>
      <c r="D7" s="11">
        <v>4203.1503565200001</v>
      </c>
      <c r="E7" s="11">
        <v>2249.8149265874999</v>
      </c>
      <c r="F7" s="11">
        <v>2205.4159772428802</v>
      </c>
      <c r="G7" s="11">
        <v>2016.6753917178301</v>
      </c>
      <c r="H7" s="11">
        <v>1989.8143489737301</v>
      </c>
      <c r="I7" s="11">
        <v>1052.65113838248</v>
      </c>
      <c r="J7" s="11">
        <v>1012.24839669735</v>
      </c>
      <c r="K7" s="11">
        <v>779.21257569376303</v>
      </c>
      <c r="L7" s="11">
        <v>786.70618781051405</v>
      </c>
      <c r="M7" s="11">
        <v>600.35810280984401</v>
      </c>
      <c r="N7" s="11">
        <v>571.37398678594809</v>
      </c>
      <c r="O7" s="11">
        <v>2175.7662932949697</v>
      </c>
      <c r="P7" s="11">
        <v>2433.7828757525899</v>
      </c>
      <c r="Q7" s="11">
        <v>336.09399999999999</v>
      </c>
      <c r="R7" s="11">
        <v>333.09399999999999</v>
      </c>
      <c r="S7" s="11">
        <v>804.03956656769003</v>
      </c>
      <c r="T7" s="11">
        <v>712.44092726417307</v>
      </c>
      <c r="U7" s="11">
        <v>25.333215231725013</v>
      </c>
      <c r="V7" s="11">
        <v>6.9853797986125574</v>
      </c>
      <c r="W7" s="11">
        <v>14158.696228855799</v>
      </c>
      <c r="X7" s="11">
        <v>14255.012436845796</v>
      </c>
    </row>
    <row r="8" spans="2:25" ht="21.75" customHeight="1" x14ac:dyDescent="0.3">
      <c r="B8" s="10" t="s">
        <v>179</v>
      </c>
      <c r="C8" s="11">
        <v>-3000.96791042215</v>
      </c>
      <c r="D8" s="11">
        <v>-3059.6526189906699</v>
      </c>
      <c r="E8" s="11">
        <v>-1411.67523918343</v>
      </c>
      <c r="F8" s="11">
        <v>-1357.81575059581</v>
      </c>
      <c r="G8" s="11">
        <v>-1520.3744217869096</v>
      </c>
      <c r="H8" s="11">
        <v>-1579.3357496622812</v>
      </c>
      <c r="I8" s="11">
        <v>-847.57407113968804</v>
      </c>
      <c r="J8" s="11">
        <v>-786.86876133497674</v>
      </c>
      <c r="K8" s="11">
        <v>-483.62672289781091</v>
      </c>
      <c r="L8" s="11">
        <v>-475.43712652917213</v>
      </c>
      <c r="M8" s="11">
        <v>-409.56417608162963</v>
      </c>
      <c r="N8" s="11">
        <v>-372.73494090160091</v>
      </c>
      <c r="O8" s="11">
        <v>-1413.6817754266999</v>
      </c>
      <c r="P8" s="11">
        <v>-1611.7260989174301</v>
      </c>
      <c r="Q8" s="11">
        <v>-233.92099999999999</v>
      </c>
      <c r="R8" s="11">
        <v>-347.29300000000001</v>
      </c>
      <c r="S8" s="11">
        <v>-566.66442267771208</v>
      </c>
      <c r="T8" s="11">
        <v>-477.92787916795896</v>
      </c>
      <c r="U8" s="11">
        <v>-23.297037889376259</v>
      </c>
      <c r="V8" s="11">
        <v>-4.7270946856473568</v>
      </c>
      <c r="W8" s="11">
        <v>-9911.3467775054069</v>
      </c>
      <c r="X8" s="11">
        <v>-10073.519020785547</v>
      </c>
    </row>
    <row r="9" spans="2:25" ht="18" customHeight="1" x14ac:dyDescent="0.3">
      <c r="B9" s="10" t="s">
        <v>17</v>
      </c>
      <c r="C9" s="11">
        <v>-856.80608762476197</v>
      </c>
      <c r="D9" s="11">
        <v>-853.19666532887709</v>
      </c>
      <c r="E9" s="11">
        <v>-709.62142255055994</v>
      </c>
      <c r="F9" s="11">
        <v>-761.27997441166394</v>
      </c>
      <c r="G9" s="11">
        <v>-529.2125371244</v>
      </c>
      <c r="H9" s="11">
        <v>-522.49048505697101</v>
      </c>
      <c r="I9" s="11">
        <v>-272.35936725345397</v>
      </c>
      <c r="J9" s="11">
        <v>-226.909663072011</v>
      </c>
      <c r="K9" s="11">
        <v>-290.79340431449299</v>
      </c>
      <c r="L9" s="11">
        <v>-283.824604046937</v>
      </c>
      <c r="M9" s="11">
        <v>-196.18463451947099</v>
      </c>
      <c r="N9" s="11">
        <v>-181.86354643147499</v>
      </c>
      <c r="O9" s="11">
        <v>-630.13641239252104</v>
      </c>
      <c r="P9" s="11">
        <v>-694.05818507902609</v>
      </c>
      <c r="Q9" s="11">
        <v>-91.146000000000001</v>
      </c>
      <c r="R9" s="11">
        <v>-103.167</v>
      </c>
      <c r="S9" s="11">
        <v>-251.24427983454501</v>
      </c>
      <c r="T9" s="11">
        <v>-258.58681110718402</v>
      </c>
      <c r="U9" s="11">
        <v>-8.898123279215536</v>
      </c>
      <c r="V9" s="11">
        <v>2.9876432628139153</v>
      </c>
      <c r="W9" s="11">
        <v>-3836.402268893421</v>
      </c>
      <c r="X9" s="11">
        <v>-3882.3892912713309</v>
      </c>
    </row>
    <row r="10" spans="2:25" ht="18" customHeight="1" x14ac:dyDescent="0.3">
      <c r="B10" s="10" t="s">
        <v>180</v>
      </c>
      <c r="C10" s="11">
        <v>-33.445958359999999</v>
      </c>
      <c r="D10" s="11">
        <v>-25.956461650000001</v>
      </c>
      <c r="E10" s="11">
        <v>1.3457639429999999</v>
      </c>
      <c r="F10" s="11">
        <v>0.34659976888000005</v>
      </c>
      <c r="G10" s="11">
        <v>13.477148530969799</v>
      </c>
      <c r="H10" s="11">
        <v>14.574711749219999</v>
      </c>
      <c r="I10" s="11">
        <v>-9.0402574240720206</v>
      </c>
      <c r="J10" s="11">
        <v>-7.7588270276408506</v>
      </c>
      <c r="K10" s="11">
        <v>2.4721599799889007</v>
      </c>
      <c r="L10" s="11">
        <v>-2.8713202865407004</v>
      </c>
      <c r="M10" s="11">
        <v>-8.1990163481620844</v>
      </c>
      <c r="N10" s="11">
        <v>-5.5130017581614892</v>
      </c>
      <c r="O10" s="11">
        <v>-1.8138735542325801</v>
      </c>
      <c r="P10" s="11">
        <v>-1.5343271751614487</v>
      </c>
      <c r="Q10" s="11">
        <v>-2.52</v>
      </c>
      <c r="R10" s="11">
        <v>-0.43099999999999999</v>
      </c>
      <c r="S10" s="11">
        <v>-2.3611573491011599</v>
      </c>
      <c r="T10" s="11">
        <v>-2.0231992858655299</v>
      </c>
      <c r="U10" s="11">
        <v>-0.32459988083047209</v>
      </c>
      <c r="V10" s="11">
        <v>-7.8459877854689691E-2</v>
      </c>
      <c r="W10" s="11">
        <v>-40.409790462439616</v>
      </c>
      <c r="X10" s="11">
        <v>-31.245285543124709</v>
      </c>
    </row>
    <row r="11" spans="2:25" s="14" customFormat="1" ht="18" customHeight="1" x14ac:dyDescent="0.3">
      <c r="B11" s="12" t="s">
        <v>18</v>
      </c>
      <c r="C11" s="13">
        <v>227.53106216308831</v>
      </c>
      <c r="D11" s="13">
        <v>264.34461055045307</v>
      </c>
      <c r="E11" s="13">
        <v>129.86402879651001</v>
      </c>
      <c r="F11" s="13">
        <v>86.666852004286312</v>
      </c>
      <c r="G11" s="13">
        <v>-19.434418662509728</v>
      </c>
      <c r="H11" s="13">
        <v>-97.437173996302022</v>
      </c>
      <c r="I11" s="13">
        <v>-76.322557434734051</v>
      </c>
      <c r="J11" s="13">
        <v>-9.288854737278573</v>
      </c>
      <c r="K11" s="13">
        <v>7.2646084614480326</v>
      </c>
      <c r="L11" s="13">
        <v>24.573136947864221</v>
      </c>
      <c r="M11" s="13">
        <v>-13.589724139418687</v>
      </c>
      <c r="N11" s="13">
        <v>11.262497694710706</v>
      </c>
      <c r="O11" s="13">
        <v>130.1342319215162</v>
      </c>
      <c r="P11" s="13">
        <v>126.46426458097224</v>
      </c>
      <c r="Q11" s="13">
        <v>8.5070000000000014</v>
      </c>
      <c r="R11" s="13">
        <v>-117.79700000000001</v>
      </c>
      <c r="S11" s="13">
        <v>-16.230293293668222</v>
      </c>
      <c r="T11" s="13">
        <v>-26.096962296835443</v>
      </c>
      <c r="U11" s="13">
        <v>-7.1865458176972536</v>
      </c>
      <c r="V11" s="13">
        <v>5.1674684979244256</v>
      </c>
      <c r="W11" s="13">
        <v>370.53739199453133</v>
      </c>
      <c r="X11" s="13">
        <v>267.85883924579412</v>
      </c>
    </row>
    <row r="12" spans="2:25" ht="18" customHeight="1" x14ac:dyDescent="0.3">
      <c r="B12" s="10" t="s">
        <v>19</v>
      </c>
      <c r="C12" s="11">
        <v>311.70116775521103</v>
      </c>
      <c r="D12" s="11">
        <v>225.9164842615796</v>
      </c>
      <c r="E12" s="11">
        <v>170.39583627799499</v>
      </c>
      <c r="F12" s="11">
        <v>10.714438721971005</v>
      </c>
      <c r="G12" s="11">
        <v>136.16555467928242</v>
      </c>
      <c r="H12" s="11">
        <v>119.8718777685758</v>
      </c>
      <c r="I12" s="11">
        <v>-3.3961083501625109</v>
      </c>
      <c r="J12" s="11">
        <v>62.94364956458891</v>
      </c>
      <c r="K12" s="11">
        <v>63.990512448480395</v>
      </c>
      <c r="L12" s="11">
        <v>53.498932180719002</v>
      </c>
      <c r="M12" s="11">
        <v>42.043832495497895</v>
      </c>
      <c r="N12" s="11">
        <v>29.375502780018003</v>
      </c>
      <c r="O12" s="11">
        <v>91.602708094502049</v>
      </c>
      <c r="P12" s="11">
        <v>80.456732478677992</v>
      </c>
      <c r="Q12" s="11">
        <v>40.507849857379504</v>
      </c>
      <c r="R12" s="11">
        <v>26.987796721644322</v>
      </c>
      <c r="S12" s="11">
        <v>2.0967098217913409</v>
      </c>
      <c r="T12" s="11">
        <v>-6.2209960107651208</v>
      </c>
      <c r="U12" s="11">
        <v>66.938872067645988</v>
      </c>
      <c r="V12" s="11">
        <v>13.008701101197657</v>
      </c>
      <c r="W12" s="11">
        <v>922.04693514762334</v>
      </c>
      <c r="X12" s="11">
        <v>616.55311956820731</v>
      </c>
    </row>
    <row r="13" spans="2:25" ht="18" customHeight="1" x14ac:dyDescent="0.3">
      <c r="B13" s="15" t="s">
        <v>181</v>
      </c>
      <c r="C13" s="16">
        <v>-54.071729669999996</v>
      </c>
      <c r="D13" s="16">
        <v>-36.425764519999994</v>
      </c>
      <c r="E13" s="16">
        <v>1.8482390190000002</v>
      </c>
      <c r="F13" s="16">
        <v>103.35354358723501</v>
      </c>
      <c r="G13" s="16">
        <v>-1.1784930230087651</v>
      </c>
      <c r="H13" s="16">
        <v>-1.1778344518200001</v>
      </c>
      <c r="I13" s="16">
        <v>-0.81321621829409008</v>
      </c>
      <c r="J13" s="16">
        <v>-0.81867914815781007</v>
      </c>
      <c r="K13" s="16">
        <v>-3.2432747162800006</v>
      </c>
      <c r="L13" s="16">
        <v>1.3894927796099998</v>
      </c>
      <c r="M13" s="16">
        <v>6.6320696258727996E-2</v>
      </c>
      <c r="N13" s="16">
        <v>-5.7461032521112995E-2</v>
      </c>
      <c r="O13" s="16">
        <v>-4.0879760109967123</v>
      </c>
      <c r="P13" s="16">
        <v>-5.6218977963475796</v>
      </c>
      <c r="Q13" s="16">
        <v>0.93400000000000005</v>
      </c>
      <c r="R13" s="16">
        <v>0.95699999999999996</v>
      </c>
      <c r="S13" s="16">
        <v>0</v>
      </c>
      <c r="T13" s="16">
        <v>0</v>
      </c>
      <c r="U13" s="16">
        <v>-0.2219999999998836</v>
      </c>
      <c r="V13" s="16">
        <v>-0.17299999999990542</v>
      </c>
      <c r="W13" s="16">
        <v>-60.768129923320721</v>
      </c>
      <c r="X13" s="16">
        <v>61.425399417998598</v>
      </c>
    </row>
    <row r="14" spans="2:25" ht="18" customHeight="1" x14ac:dyDescent="0.3">
      <c r="B14" s="17" t="s">
        <v>20</v>
      </c>
      <c r="C14" s="105">
        <v>485.1605002482994</v>
      </c>
      <c r="D14" s="105">
        <v>453.83533029203267</v>
      </c>
      <c r="E14" s="105">
        <v>302.10810409350501</v>
      </c>
      <c r="F14" s="105">
        <v>200.73483431349234</v>
      </c>
      <c r="G14" s="105">
        <v>115.55264299376393</v>
      </c>
      <c r="H14" s="105">
        <v>21.256869320453777</v>
      </c>
      <c r="I14" s="105">
        <v>-80.531882003190645</v>
      </c>
      <c r="J14" s="105">
        <v>52.836115679152527</v>
      </c>
      <c r="K14" s="105">
        <v>68.011846193648424</v>
      </c>
      <c r="L14" s="105">
        <v>79.461561908193218</v>
      </c>
      <c r="M14" s="105">
        <v>28.520429052337938</v>
      </c>
      <c r="N14" s="105">
        <v>40.580539442207602</v>
      </c>
      <c r="O14" s="105">
        <v>217.64896400502153</v>
      </c>
      <c r="P14" s="105">
        <v>201.29909926330265</v>
      </c>
      <c r="Q14" s="105">
        <v>49.9488498573795</v>
      </c>
      <c r="R14" s="105">
        <v>-89.852203278355688</v>
      </c>
      <c r="S14" s="105">
        <v>-14.13358347187688</v>
      </c>
      <c r="T14" s="105">
        <v>-32.317958307600563</v>
      </c>
      <c r="U14" s="105">
        <v>59.530326249948857</v>
      </c>
      <c r="V14" s="105">
        <v>18.003169599122177</v>
      </c>
      <c r="W14" s="105">
        <v>1231.8161972188341</v>
      </c>
      <c r="X14" s="105">
        <v>945.83735823200004</v>
      </c>
    </row>
    <row r="15" spans="2:25" ht="18" customHeight="1" x14ac:dyDescent="0.3">
      <c r="B15" s="18" t="s">
        <v>6</v>
      </c>
      <c r="C15" s="19">
        <v>2111.2232192500001</v>
      </c>
      <c r="D15" s="19">
        <v>2220.0151612599998</v>
      </c>
      <c r="E15" s="19">
        <v>1523.074040388</v>
      </c>
      <c r="F15" s="19">
        <v>1550.8820880262801</v>
      </c>
      <c r="G15" s="19">
        <v>14.655078532530501</v>
      </c>
      <c r="H15" s="19">
        <v>4.48695897197398</v>
      </c>
      <c r="I15" s="19">
        <v>278.70000186082598</v>
      </c>
      <c r="J15" s="19">
        <v>295.76648317150301</v>
      </c>
      <c r="K15" s="19">
        <v>237.523548287079</v>
      </c>
      <c r="L15" s="19">
        <v>263.56719807778802</v>
      </c>
      <c r="M15" s="19">
        <v>299.35922349253599</v>
      </c>
      <c r="N15" s="19">
        <v>334.54460669228104</v>
      </c>
      <c r="O15" s="19">
        <v>648.24426340567595</v>
      </c>
      <c r="P15" s="19">
        <v>656.70080446206305</v>
      </c>
      <c r="Q15" s="19">
        <v>0</v>
      </c>
      <c r="R15" s="19">
        <v>0</v>
      </c>
      <c r="S15" s="19">
        <v>0</v>
      </c>
      <c r="T15" s="19">
        <v>0</v>
      </c>
      <c r="U15" s="19">
        <v>0.5437388893533498</v>
      </c>
      <c r="V15" s="19">
        <v>0.23752436627075077</v>
      </c>
      <c r="W15" s="19">
        <v>5113.3231141060014</v>
      </c>
      <c r="X15" s="19">
        <v>5326.2008250281606</v>
      </c>
    </row>
    <row r="16" spans="2:25" ht="18" customHeight="1" x14ac:dyDescent="0.3">
      <c r="B16" s="10" t="s">
        <v>8</v>
      </c>
      <c r="C16" s="11">
        <v>2079.06179329</v>
      </c>
      <c r="D16" s="11">
        <v>2192.0772237000001</v>
      </c>
      <c r="E16" s="11">
        <v>1574.6620115610001</v>
      </c>
      <c r="F16" s="11">
        <v>1522.9816305611598</v>
      </c>
      <c r="G16" s="11">
        <v>6.2974846710394807</v>
      </c>
      <c r="H16" s="11">
        <v>6.6390278520910595</v>
      </c>
      <c r="I16" s="11">
        <v>275.03415402811203</v>
      </c>
      <c r="J16" s="11">
        <v>291.495765599565</v>
      </c>
      <c r="K16" s="11">
        <v>200.54537395181001</v>
      </c>
      <c r="L16" s="11">
        <v>215.11051129515201</v>
      </c>
      <c r="M16" s="11">
        <v>227.569479661808</v>
      </c>
      <c r="N16" s="11">
        <v>260.24826294881302</v>
      </c>
      <c r="O16" s="11">
        <v>515.98852014953604</v>
      </c>
      <c r="P16" s="11">
        <v>565.93567231821896</v>
      </c>
      <c r="Q16" s="11">
        <v>0</v>
      </c>
      <c r="R16" s="11">
        <v>0</v>
      </c>
      <c r="S16" s="11">
        <v>0</v>
      </c>
      <c r="T16" s="11">
        <v>0</v>
      </c>
      <c r="U16" s="11">
        <v>0.37164905475382692</v>
      </c>
      <c r="V16" s="11">
        <v>0.14896475189970806</v>
      </c>
      <c r="W16" s="11">
        <v>4879.5304663680599</v>
      </c>
      <c r="X16" s="11">
        <v>5054.6370590268998</v>
      </c>
    </row>
    <row r="17" spans="2:24" ht="18" customHeight="1" x14ac:dyDescent="0.3">
      <c r="B17" s="10" t="s">
        <v>179</v>
      </c>
      <c r="C17" s="11">
        <v>-2478.4230360900001</v>
      </c>
      <c r="D17" s="11">
        <v>-2521.52661584</v>
      </c>
      <c r="E17" s="11">
        <v>-742.30929992515496</v>
      </c>
      <c r="F17" s="11">
        <v>-668.677444818661</v>
      </c>
      <c r="G17" s="11">
        <v>-1.875993934491218</v>
      </c>
      <c r="H17" s="11">
        <v>-1.8333466155715825</v>
      </c>
      <c r="I17" s="11">
        <v>-326.10524057293304</v>
      </c>
      <c r="J17" s="11">
        <v>-327.21102603772596</v>
      </c>
      <c r="K17" s="11">
        <v>-197.38602919041551</v>
      </c>
      <c r="L17" s="11">
        <v>-176.1078252314401</v>
      </c>
      <c r="M17" s="11">
        <v>-148.97273112982054</v>
      </c>
      <c r="N17" s="11">
        <v>-184.06630761127187</v>
      </c>
      <c r="O17" s="11">
        <v>-436.81371298439052</v>
      </c>
      <c r="P17" s="11">
        <v>-493.33498778352578</v>
      </c>
      <c r="Q17" s="11">
        <v>0</v>
      </c>
      <c r="R17" s="11">
        <v>0</v>
      </c>
      <c r="S17" s="11">
        <v>0</v>
      </c>
      <c r="T17" s="11">
        <v>0</v>
      </c>
      <c r="U17" s="11">
        <v>1.4386819703489892E-2</v>
      </c>
      <c r="V17" s="11">
        <v>16.529281405736583</v>
      </c>
      <c r="W17" s="11">
        <v>-4331.8716570075021</v>
      </c>
      <c r="X17" s="11">
        <v>-4356.2282725324594</v>
      </c>
    </row>
    <row r="18" spans="2:24" ht="18" customHeight="1" x14ac:dyDescent="0.3">
      <c r="B18" s="10" t="s">
        <v>17</v>
      </c>
      <c r="C18" s="11">
        <v>-230.84760362</v>
      </c>
      <c r="D18" s="11">
        <v>-244.19579012</v>
      </c>
      <c r="E18" s="11">
        <v>-596.58257821041002</v>
      </c>
      <c r="F18" s="11">
        <v>-652.36583625501396</v>
      </c>
      <c r="G18" s="11">
        <v>-5.8223062094571594</v>
      </c>
      <c r="H18" s="11">
        <v>-5.8481136788024797</v>
      </c>
      <c r="I18" s="11">
        <v>-18.8928560216787</v>
      </c>
      <c r="J18" s="11">
        <v>-18.921667224615202</v>
      </c>
      <c r="K18" s="11">
        <v>-100.450456959536</v>
      </c>
      <c r="L18" s="11">
        <v>-106.69644830056799</v>
      </c>
      <c r="M18" s="11">
        <v>-80.776182800893395</v>
      </c>
      <c r="N18" s="11">
        <v>-83.903190906007396</v>
      </c>
      <c r="O18" s="11">
        <v>-130.05764782501899</v>
      </c>
      <c r="P18" s="11">
        <v>-133.36199050201699</v>
      </c>
      <c r="Q18" s="11">
        <v>0</v>
      </c>
      <c r="R18" s="11">
        <v>0</v>
      </c>
      <c r="S18" s="11">
        <v>0</v>
      </c>
      <c r="T18" s="11">
        <v>0</v>
      </c>
      <c r="U18" s="11">
        <v>-0.11544314849580405</v>
      </c>
      <c r="V18" s="11">
        <v>-5.2063048515847185E-2</v>
      </c>
      <c r="W18" s="11">
        <v>-1163.5450747954899</v>
      </c>
      <c r="X18" s="11">
        <v>-1245.3451000355401</v>
      </c>
    </row>
    <row r="19" spans="2:24" ht="18" customHeight="1" x14ac:dyDescent="0.3">
      <c r="B19" s="10" t="s">
        <v>180</v>
      </c>
      <c r="C19" s="11">
        <v>-17.439264550000004</v>
      </c>
      <c r="D19" s="11">
        <v>-24.205961169999998</v>
      </c>
      <c r="E19" s="11">
        <v>-3.3079609169999999</v>
      </c>
      <c r="F19" s="11">
        <v>-7.3348970106799998</v>
      </c>
      <c r="G19" s="11">
        <v>0</v>
      </c>
      <c r="H19" s="11">
        <v>0</v>
      </c>
      <c r="I19" s="11">
        <v>0.51906606651381104</v>
      </c>
      <c r="J19" s="11">
        <v>0.47365356214415499</v>
      </c>
      <c r="K19" s="11">
        <v>-1.0236894793072799</v>
      </c>
      <c r="L19" s="11">
        <v>-1.1442414673578001</v>
      </c>
      <c r="M19" s="11">
        <v>-2.9015700634612069</v>
      </c>
      <c r="N19" s="11">
        <v>-1.9735409561379111</v>
      </c>
      <c r="O19" s="11">
        <v>-0.54013007251469602</v>
      </c>
      <c r="P19" s="11">
        <v>-0.47831866208660651</v>
      </c>
      <c r="Q19" s="11">
        <v>0</v>
      </c>
      <c r="R19" s="11">
        <v>0</v>
      </c>
      <c r="S19" s="11">
        <v>0</v>
      </c>
      <c r="T19" s="11">
        <v>0</v>
      </c>
      <c r="U19" s="11">
        <v>-5.104532744473758E-3</v>
      </c>
      <c r="V19" s="11">
        <v>-2.5191120205459469E-3</v>
      </c>
      <c r="W19" s="11">
        <v>-24.69865354851385</v>
      </c>
      <c r="X19" s="11">
        <v>-34.665824816138702</v>
      </c>
    </row>
    <row r="20" spans="2:24" ht="18" customHeight="1" x14ac:dyDescent="0.3">
      <c r="B20" s="12" t="s">
        <v>18</v>
      </c>
      <c r="C20" s="13">
        <v>-647.64811097000006</v>
      </c>
      <c r="D20" s="13">
        <v>-597.85114342999987</v>
      </c>
      <c r="E20" s="13">
        <v>232.46217250843512</v>
      </c>
      <c r="F20" s="13">
        <v>194.60345247680485</v>
      </c>
      <c r="G20" s="13">
        <v>-1.4008154729088966</v>
      </c>
      <c r="H20" s="13">
        <v>-1.0424324422830029</v>
      </c>
      <c r="I20" s="13">
        <v>-69.444876499985895</v>
      </c>
      <c r="J20" s="13">
        <v>-54.163274100632002</v>
      </c>
      <c r="K20" s="13">
        <v>-98.314801677448784</v>
      </c>
      <c r="L20" s="13">
        <v>-68.838003704213889</v>
      </c>
      <c r="M20" s="13">
        <v>-5.0810043323671437</v>
      </c>
      <c r="N20" s="13">
        <v>-9.6947765246041531</v>
      </c>
      <c r="O20" s="13">
        <v>-51.422970732388166</v>
      </c>
      <c r="P20" s="13">
        <v>-61.239624629410415</v>
      </c>
      <c r="Q20" s="13">
        <v>0</v>
      </c>
      <c r="R20" s="13">
        <v>0</v>
      </c>
      <c r="S20" s="13">
        <v>0</v>
      </c>
      <c r="T20" s="13">
        <v>0</v>
      </c>
      <c r="U20" s="13">
        <v>0.26548819321703898</v>
      </c>
      <c r="V20" s="13">
        <v>16.623663997099897</v>
      </c>
      <c r="W20" s="13">
        <v>-640.58491898344596</v>
      </c>
      <c r="X20" s="13">
        <v>-581.60213835723846</v>
      </c>
    </row>
    <row r="21" spans="2:24" ht="18" customHeight="1" x14ac:dyDescent="0.3">
      <c r="B21" s="20" t="s">
        <v>182</v>
      </c>
      <c r="C21" s="21">
        <v>869.33050727000011</v>
      </c>
      <c r="D21" s="21">
        <v>838.99982438999996</v>
      </c>
      <c r="E21" s="21">
        <v>261.59061556156502</v>
      </c>
      <c r="F21" s="21">
        <v>209.73269137395798</v>
      </c>
      <c r="G21" s="21">
        <v>0.62556414241745417</v>
      </c>
      <c r="H21" s="21">
        <v>0.57416869732242226</v>
      </c>
      <c r="I21" s="21">
        <v>79.594364073078566</v>
      </c>
      <c r="J21" s="21">
        <v>67.312821669851928</v>
      </c>
      <c r="K21" s="21">
        <v>83.588183114391114</v>
      </c>
      <c r="L21" s="21">
        <v>92.312801787795991</v>
      </c>
      <c r="M21" s="21">
        <v>28.132016833319987</v>
      </c>
      <c r="N21" s="21">
        <v>27.352818289117423</v>
      </c>
      <c r="O21" s="21">
        <v>86.590618199218554</v>
      </c>
      <c r="P21" s="21">
        <v>81.151592211607607</v>
      </c>
      <c r="Q21" s="21">
        <v>0</v>
      </c>
      <c r="R21" s="21">
        <v>0</v>
      </c>
      <c r="S21" s="21">
        <v>0</v>
      </c>
      <c r="T21" s="21">
        <v>0</v>
      </c>
      <c r="U21" s="21">
        <v>-21.982324331661452</v>
      </c>
      <c r="V21" s="21">
        <v>-16.179640178889443</v>
      </c>
      <c r="W21" s="21">
        <v>1387.4695448623295</v>
      </c>
      <c r="X21" s="21">
        <v>1301.2570782407638</v>
      </c>
    </row>
    <row r="22" spans="2:24" ht="18" customHeight="1" x14ac:dyDescent="0.3">
      <c r="B22" s="17" t="s">
        <v>21</v>
      </c>
      <c r="C22" s="105">
        <v>221.68239630000005</v>
      </c>
      <c r="D22" s="105">
        <v>241.14868096000009</v>
      </c>
      <c r="E22" s="105">
        <v>494.05278807000013</v>
      </c>
      <c r="F22" s="105">
        <v>404.33614385076282</v>
      </c>
      <c r="G22" s="105">
        <v>-0.77525133049144246</v>
      </c>
      <c r="H22" s="105">
        <v>-0.46826374496058065</v>
      </c>
      <c r="I22" s="105">
        <v>10.149487573092671</v>
      </c>
      <c r="J22" s="105">
        <v>13.149547569219926</v>
      </c>
      <c r="K22" s="105">
        <v>-14.72661856305767</v>
      </c>
      <c r="L22" s="105">
        <v>23.474798083582101</v>
      </c>
      <c r="M22" s="105">
        <v>23.051012500952844</v>
      </c>
      <c r="N22" s="105">
        <v>17.658041764513271</v>
      </c>
      <c r="O22" s="105">
        <v>35.167647466830388</v>
      </c>
      <c r="P22" s="105">
        <v>19.911967582197192</v>
      </c>
      <c r="Q22" s="105">
        <v>0</v>
      </c>
      <c r="R22" s="105">
        <v>0</v>
      </c>
      <c r="S22" s="105">
        <v>0</v>
      </c>
      <c r="T22" s="105">
        <v>0</v>
      </c>
      <c r="U22" s="105">
        <v>-21.716836138444414</v>
      </c>
      <c r="V22" s="105">
        <v>0.44402381821045367</v>
      </c>
      <c r="W22" s="105">
        <v>746.88462587888353</v>
      </c>
      <c r="X22" s="105">
        <v>719.65493988352534</v>
      </c>
    </row>
    <row r="23" spans="2:24" ht="18" customHeight="1" x14ac:dyDescent="0.3">
      <c r="B23" s="17" t="s">
        <v>9</v>
      </c>
      <c r="C23" s="105">
        <v>52.833017162445962</v>
      </c>
      <c r="D23" s="105">
        <v>51.894220514999994</v>
      </c>
      <c r="E23" s="105">
        <v>12.017209356012804</v>
      </c>
      <c r="F23" s="105">
        <v>15.063595287447795</v>
      </c>
      <c r="G23" s="105">
        <v>5.4553581955922251E-3</v>
      </c>
      <c r="H23" s="105">
        <v>0.10926579328222055</v>
      </c>
      <c r="I23" s="105">
        <v>-4.9372684637913338</v>
      </c>
      <c r="J23" s="105">
        <v>-5.0517195155616195</v>
      </c>
      <c r="K23" s="105">
        <v>-7.5846767207601005</v>
      </c>
      <c r="L23" s="105">
        <v>4.9498806535299993</v>
      </c>
      <c r="M23" s="105">
        <v>-1.2088742636373517</v>
      </c>
      <c r="N23" s="105">
        <v>-0.60382073782538104</v>
      </c>
      <c r="O23" s="105">
        <v>0</v>
      </c>
      <c r="P23" s="105">
        <v>0</v>
      </c>
      <c r="Q23" s="105">
        <v>-3.0000000000000001E-3</v>
      </c>
      <c r="R23" s="105">
        <v>8.9999999999999993E-3</v>
      </c>
      <c r="S23" s="105">
        <v>-40.932356695707448</v>
      </c>
      <c r="T23" s="105">
        <v>-24.372872574917391</v>
      </c>
      <c r="U23" s="105">
        <v>-143.73031652097578</v>
      </c>
      <c r="V23" s="105">
        <v>-174.28573710380601</v>
      </c>
      <c r="W23" s="105">
        <v>-133.5408107882177</v>
      </c>
      <c r="X23" s="105">
        <v>-132.28818768285041</v>
      </c>
    </row>
    <row r="24" spans="2:24" ht="18" customHeight="1" x14ac:dyDescent="0.3">
      <c r="B24" s="18" t="s">
        <v>22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0.19600724283727</v>
      </c>
      <c r="T24" s="19">
        <v>-0.117234794079098</v>
      </c>
      <c r="U24" s="19">
        <v>-40.179417777250571</v>
      </c>
      <c r="V24" s="19">
        <v>-24.375596616058203</v>
      </c>
      <c r="W24" s="19">
        <v>-39.983410534413302</v>
      </c>
      <c r="X24" s="19">
        <v>-24.492831410137303</v>
      </c>
    </row>
    <row r="25" spans="2:24" ht="18" customHeight="1" x14ac:dyDescent="0.3">
      <c r="B25" s="12" t="s">
        <v>23</v>
      </c>
      <c r="C25" s="13">
        <v>759.67591371074536</v>
      </c>
      <c r="D25" s="13">
        <v>746.87823176703273</v>
      </c>
      <c r="E25" s="13">
        <v>808.1781015195179</v>
      </c>
      <c r="F25" s="13">
        <v>620.13457345170298</v>
      </c>
      <c r="G25" s="13">
        <v>114.78284702146807</v>
      </c>
      <c r="H25" s="13">
        <v>20.897871368775416</v>
      </c>
      <c r="I25" s="13">
        <v>-75.319662893889301</v>
      </c>
      <c r="J25" s="13">
        <v>60.933943732810832</v>
      </c>
      <c r="K25" s="13">
        <v>45.700550909830653</v>
      </c>
      <c r="L25" s="13">
        <v>107.88624064530532</v>
      </c>
      <c r="M25" s="13">
        <v>50.362567289653427</v>
      </c>
      <c r="N25" s="13">
        <v>57.634760468895493</v>
      </c>
      <c r="O25" s="13">
        <v>252.8166114718519</v>
      </c>
      <c r="P25" s="13">
        <v>221.21106684549983</v>
      </c>
      <c r="Q25" s="13">
        <v>49.9458498573795</v>
      </c>
      <c r="R25" s="13">
        <v>-89.843203278355688</v>
      </c>
      <c r="S25" s="13">
        <v>-54.869932924747062</v>
      </c>
      <c r="T25" s="13">
        <v>-56.808065676597053</v>
      </c>
      <c r="U25" s="13">
        <v>-146.09624418672192</v>
      </c>
      <c r="V25" s="13">
        <v>-180.2141403025316</v>
      </c>
      <c r="W25" s="13">
        <v>1805.1766017750867</v>
      </c>
      <c r="X25" s="13">
        <v>1508.7112790225376</v>
      </c>
    </row>
    <row r="26" spans="2:24" ht="18" customHeight="1" x14ac:dyDescent="0.3">
      <c r="B26" s="10" t="s">
        <v>183</v>
      </c>
      <c r="C26" s="11">
        <v>-148.53233094000001</v>
      </c>
      <c r="D26" s="11">
        <v>-159.49927738000002</v>
      </c>
      <c r="E26" s="11">
        <v>-310.89108220200001</v>
      </c>
      <c r="F26" s="11">
        <v>-217.82239562951702</v>
      </c>
      <c r="G26" s="11">
        <v>-37.038463605435702</v>
      </c>
      <c r="H26" s="11">
        <v>28.016335912621997</v>
      </c>
      <c r="I26" s="11">
        <v>11.7053731032667</v>
      </c>
      <c r="J26" s="11">
        <v>-10.8074873084707</v>
      </c>
      <c r="K26" s="11">
        <v>-21.275304667975401</v>
      </c>
      <c r="L26" s="11">
        <v>-27.3166230313876</v>
      </c>
      <c r="M26" s="11">
        <v>-7.5980341397332305</v>
      </c>
      <c r="N26" s="11">
        <v>-14.4065494549604</v>
      </c>
      <c r="O26" s="11">
        <v>-66.75729861457441</v>
      </c>
      <c r="P26" s="11">
        <v>-58.557207656418498</v>
      </c>
      <c r="Q26" s="11">
        <v>-2.6560000000000001</v>
      </c>
      <c r="R26" s="11">
        <v>23.552</v>
      </c>
      <c r="S26" s="11">
        <v>-0.38194696208493001</v>
      </c>
      <c r="T26" s="11">
        <v>-9.971897627105319</v>
      </c>
      <c r="U26" s="11">
        <v>23.437775659000035</v>
      </c>
      <c r="V26" s="11">
        <v>36.471186869530534</v>
      </c>
      <c r="W26" s="11">
        <v>-559.98731236953688</v>
      </c>
      <c r="X26" s="11">
        <v>-410.341915305707</v>
      </c>
    </row>
    <row r="27" spans="2:24" ht="18" customHeight="1" x14ac:dyDescent="0.3">
      <c r="B27" s="10" t="s">
        <v>24</v>
      </c>
      <c r="C27" s="11">
        <v>0</v>
      </c>
      <c r="D27" s="11">
        <v>1.0000000000000001E-5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1.0000000000000001E-5</v>
      </c>
    </row>
    <row r="28" spans="2:24" ht="18" customHeight="1" x14ac:dyDescent="0.3">
      <c r="B28" s="15" t="s">
        <v>10</v>
      </c>
      <c r="C28" s="16">
        <v>75.194367631912201</v>
      </c>
      <c r="D28" s="16">
        <v>75.863749154841699</v>
      </c>
      <c r="E28" s="16">
        <v>355.96089801401695</v>
      </c>
      <c r="F28" s="16">
        <v>276.93483204857398</v>
      </c>
      <c r="G28" s="16">
        <v>0.48026077913864496</v>
      </c>
      <c r="H28" s="16">
        <v>0.22910155562100201</v>
      </c>
      <c r="I28" s="16">
        <v>5.3863905017712304</v>
      </c>
      <c r="J28" s="16">
        <v>10.8091334567651</v>
      </c>
      <c r="K28" s="16">
        <v>7.9164999024810401</v>
      </c>
      <c r="L28" s="16">
        <v>10.356934182987599</v>
      </c>
      <c r="M28" s="16">
        <v>8.5237440652111101</v>
      </c>
      <c r="N28" s="16">
        <v>9.4499406776363788</v>
      </c>
      <c r="O28" s="16">
        <v>-1.42918965499672E-2</v>
      </c>
      <c r="P28" s="16">
        <v>-7.9340109511539798E-4</v>
      </c>
      <c r="Q28" s="16">
        <v>0</v>
      </c>
      <c r="R28" s="16">
        <v>0</v>
      </c>
      <c r="S28" s="16">
        <v>1.12200631469151</v>
      </c>
      <c r="T28" s="16">
        <v>1.64492678792473</v>
      </c>
      <c r="U28" s="16">
        <v>15.168338957719302</v>
      </c>
      <c r="V28" s="16">
        <v>12.57146999228868</v>
      </c>
      <c r="W28" s="16">
        <v>469.73821427039206</v>
      </c>
      <c r="X28" s="16">
        <v>397.85929445554393</v>
      </c>
    </row>
    <row r="29" spans="2:24" ht="18" customHeight="1" x14ac:dyDescent="0.3">
      <c r="B29" s="17" t="s">
        <v>11</v>
      </c>
      <c r="C29" s="105">
        <v>535.9492151388331</v>
      </c>
      <c r="D29" s="105">
        <v>511.51521523219105</v>
      </c>
      <c r="E29" s="105">
        <v>141.32612130350094</v>
      </c>
      <c r="F29" s="105">
        <v>125.37734577361198</v>
      </c>
      <c r="G29" s="105">
        <v>77.264122636893731</v>
      </c>
      <c r="H29" s="105">
        <v>48.68510572577641</v>
      </c>
      <c r="I29" s="105">
        <v>-69.000680292393824</v>
      </c>
      <c r="J29" s="105">
        <v>39.317322967575038</v>
      </c>
      <c r="K29" s="105">
        <v>16.508746339374213</v>
      </c>
      <c r="L29" s="105">
        <v>70.212683430930127</v>
      </c>
      <c r="M29" s="105">
        <v>34.240789084709085</v>
      </c>
      <c r="N29" s="105">
        <v>33.778270336298718</v>
      </c>
      <c r="O29" s="105">
        <v>186.07360475382745</v>
      </c>
      <c r="P29" s="105">
        <v>162.65465259017645</v>
      </c>
      <c r="Q29" s="105">
        <v>47.289849857379501</v>
      </c>
      <c r="R29" s="105">
        <v>-66.291203278355681</v>
      </c>
      <c r="S29" s="105">
        <v>-56.373886201523504</v>
      </c>
      <c r="T29" s="105">
        <v>-68.424890091627105</v>
      </c>
      <c r="U29" s="105">
        <v>-137.82680748544118</v>
      </c>
      <c r="V29" s="105">
        <v>-156.31442342528976</v>
      </c>
      <c r="W29" s="105">
        <v>775.45107513515791</v>
      </c>
      <c r="X29" s="105">
        <v>700.51007926128659</v>
      </c>
    </row>
    <row r="30" spans="2:24" ht="18" customHeight="1" x14ac:dyDescent="0.3">
      <c r="B30" s="22" t="s">
        <v>14</v>
      </c>
      <c r="C30" s="23">
        <v>0.72861114859622278</v>
      </c>
      <c r="D30" s="23">
        <v>0.72794269999037353</v>
      </c>
      <c r="E30" s="23">
        <v>0.62746282927576047</v>
      </c>
      <c r="F30" s="23">
        <v>0.61567330816805588</v>
      </c>
      <c r="G30" s="23">
        <v>0.753901410227372</v>
      </c>
      <c r="H30" s="23">
        <v>0.79371010188807356</v>
      </c>
      <c r="I30" s="23">
        <v>0.80518040615249176</v>
      </c>
      <c r="J30" s="23">
        <v>0.77734750077380488</v>
      </c>
      <c r="K30" s="23">
        <v>0.62066082861563099</v>
      </c>
      <c r="L30" s="23">
        <v>0.60433886741422926</v>
      </c>
      <c r="M30" s="23">
        <v>0.68219979736219771</v>
      </c>
      <c r="N30" s="23">
        <v>0.65234846094111287</v>
      </c>
      <c r="O30" s="23">
        <v>0.64973971689111298</v>
      </c>
      <c r="P30" s="23">
        <v>0.66223084851767711</v>
      </c>
      <c r="Q30" s="23">
        <v>0.69599873844817228</v>
      </c>
      <c r="R30" s="23">
        <v>1.0426276066215543</v>
      </c>
      <c r="S30" s="23">
        <v>0.70477181253244459</v>
      </c>
      <c r="T30" s="23">
        <v>0.67083158880728277</v>
      </c>
      <c r="U30" s="23"/>
      <c r="V30" s="23"/>
      <c r="W30" s="23">
        <v>0.70001832211823445</v>
      </c>
      <c r="X30" s="23">
        <v>0.70666504609619707</v>
      </c>
    </row>
    <row r="31" spans="2:24" ht="18" customHeight="1" x14ac:dyDescent="0.3">
      <c r="B31" s="22" t="s">
        <v>13</v>
      </c>
      <c r="C31" s="24">
        <v>0.21614611856141064</v>
      </c>
      <c r="D31" s="24">
        <v>0.20916528137403398</v>
      </c>
      <c r="E31" s="24">
        <v>0.3148150766702692</v>
      </c>
      <c r="F31" s="24">
        <v>0.34502941054869452</v>
      </c>
      <c r="G31" s="24">
        <v>0.25573544989514696</v>
      </c>
      <c r="H31" s="24">
        <v>0.25525787044892628</v>
      </c>
      <c r="I31" s="24">
        <v>0.26732467615997546</v>
      </c>
      <c r="J31" s="24">
        <v>0.23182895706755566</v>
      </c>
      <c r="K31" s="24">
        <v>0.37001615904081181</v>
      </c>
      <c r="L31" s="24">
        <v>0.36442566332341031</v>
      </c>
      <c r="M31" s="24">
        <v>0.34043623282680835</v>
      </c>
      <c r="N31" s="24">
        <v>0.32794028521258572</v>
      </c>
      <c r="O31" s="24">
        <v>0.29044952479235792</v>
      </c>
      <c r="P31" s="24">
        <v>0.2858071355437129</v>
      </c>
      <c r="Q31" s="24">
        <v>0.27868989032830099</v>
      </c>
      <c r="R31" s="24">
        <v>0.31101731042888792</v>
      </c>
      <c r="S31" s="24">
        <v>0.31541412603144026</v>
      </c>
      <c r="T31" s="24">
        <v>0.3657987636867131</v>
      </c>
      <c r="U31" s="24"/>
      <c r="V31" s="24"/>
      <c r="W31" s="24">
        <v>0.27381137335617128</v>
      </c>
      <c r="X31" s="24">
        <v>0.27454445193598287</v>
      </c>
    </row>
    <row r="32" spans="2:24" ht="18" customHeight="1" x14ac:dyDescent="0.3">
      <c r="B32" s="25" t="s">
        <v>12</v>
      </c>
      <c r="C32" s="26">
        <v>0.94475726715763342</v>
      </c>
      <c r="D32" s="26">
        <v>0.93710798136440754</v>
      </c>
      <c r="E32" s="26">
        <v>0.94227790594602967</v>
      </c>
      <c r="F32" s="26">
        <v>0.96070271871675039</v>
      </c>
      <c r="G32" s="26">
        <v>1.009636860122519</v>
      </c>
      <c r="H32" s="26">
        <v>1.0489679723369998</v>
      </c>
      <c r="I32" s="26">
        <v>1.0725050823124671</v>
      </c>
      <c r="J32" s="26">
        <v>1.0091764578413605</v>
      </c>
      <c r="K32" s="26">
        <v>0.99067698765644274</v>
      </c>
      <c r="L32" s="26">
        <v>0.96876453073763957</v>
      </c>
      <c r="M32" s="26">
        <v>1.0226360301890061</v>
      </c>
      <c r="N32" s="26">
        <v>0.98028874615369865</v>
      </c>
      <c r="O32" s="26">
        <v>0.94018924168347096</v>
      </c>
      <c r="P32" s="26">
        <v>0.94803798406138995</v>
      </c>
      <c r="Q32" s="26">
        <v>0.97468862877647333</v>
      </c>
      <c r="R32" s="26">
        <v>1.3536449170504423</v>
      </c>
      <c r="S32" s="26">
        <v>1.020185938563885</v>
      </c>
      <c r="T32" s="26">
        <v>1.0366303524939959</v>
      </c>
      <c r="U32" s="26"/>
      <c r="V32" s="26"/>
      <c r="W32" s="26">
        <v>0.97382969547440568</v>
      </c>
      <c r="X32" s="26">
        <v>0.98120949803217994</v>
      </c>
    </row>
    <row r="33" spans="2:24" ht="20.100000000000001" customHeight="1" x14ac:dyDescent="0.3">
      <c r="B33" s="10" t="s">
        <v>15</v>
      </c>
      <c r="C33" s="11">
        <v>30504.849972883701</v>
      </c>
      <c r="D33" s="11">
        <v>31425.140571867199</v>
      </c>
      <c r="E33" s="11">
        <v>4769.9730164982047</v>
      </c>
      <c r="F33" s="11">
        <v>4166.9261276955349</v>
      </c>
      <c r="G33" s="11">
        <v>2556.0917101470795</v>
      </c>
      <c r="H33" s="11">
        <v>2393.1361934209317</v>
      </c>
      <c r="I33" s="11">
        <v>3536.3989581299966</v>
      </c>
      <c r="J33" s="11">
        <v>3886.6217629753878</v>
      </c>
      <c r="K33" s="11">
        <v>2002.6351443603337</v>
      </c>
      <c r="L33" s="11">
        <v>1845.3781960486322</v>
      </c>
      <c r="M33" s="11">
        <v>1413.7878756588477</v>
      </c>
      <c r="N33" s="11">
        <v>1260.7301027238384</v>
      </c>
      <c r="O33" s="11">
        <v>4338.1632543909418</v>
      </c>
      <c r="P33" s="11">
        <v>4471.9657710264428</v>
      </c>
      <c r="Q33" s="11">
        <v>992.35395642845606</v>
      </c>
      <c r="R33" s="11">
        <v>925.140129105195</v>
      </c>
      <c r="S33" s="11">
        <v>240.01755512290958</v>
      </c>
      <c r="T33" s="11">
        <v>331.24086436967423</v>
      </c>
      <c r="U33" s="11">
        <v>-798.24082447121327</v>
      </c>
      <c r="V33" s="11">
        <v>-910.25291812522482</v>
      </c>
      <c r="W33" s="11">
        <v>49556.030619149256</v>
      </c>
      <c r="X33" s="11">
        <v>49796.026801107619</v>
      </c>
    </row>
    <row r="34" spans="2:24" ht="20.100000000000001" customHeight="1" x14ac:dyDescent="0.3">
      <c r="B34" s="10" t="s">
        <v>16</v>
      </c>
      <c r="C34" s="11">
        <v>26797.206812789998</v>
      </c>
      <c r="D34" s="11">
        <v>27223.541176980001</v>
      </c>
      <c r="E34" s="11">
        <v>5565.5089622366186</v>
      </c>
      <c r="F34" s="11">
        <v>4971.2959075359868</v>
      </c>
      <c r="G34" s="11">
        <v>2568.9549616724003</v>
      </c>
      <c r="H34" s="11">
        <v>3069.6061618848498</v>
      </c>
      <c r="I34" s="11">
        <v>3782.3864147148397</v>
      </c>
      <c r="J34" s="11">
        <v>4079.2983098663199</v>
      </c>
      <c r="K34" s="11">
        <v>2524.7093571035603</v>
      </c>
      <c r="L34" s="11">
        <v>2399.15119574651</v>
      </c>
      <c r="M34" s="11">
        <v>1399.70689537876</v>
      </c>
      <c r="N34" s="11">
        <v>1730.8616156004114</v>
      </c>
      <c r="O34" s="11">
        <v>3797.1529399199403</v>
      </c>
      <c r="P34" s="11">
        <v>4727.1367644009406</v>
      </c>
      <c r="Q34" s="11">
        <v>1992.299</v>
      </c>
      <c r="R34" s="11">
        <v>2420.277</v>
      </c>
      <c r="S34" s="11">
        <v>644.633756449732</v>
      </c>
      <c r="T34" s="11">
        <v>673.38182991515407</v>
      </c>
      <c r="U34" s="11">
        <v>-1832.473868678906</v>
      </c>
      <c r="V34" s="11">
        <v>-3480.4281946709234</v>
      </c>
      <c r="W34" s="11">
        <v>47240.085231586942</v>
      </c>
      <c r="X34" s="11">
        <v>47814.121767259239</v>
      </c>
    </row>
    <row r="35" spans="2:24" ht="20.100000000000001" customHeight="1" x14ac:dyDescent="0.3">
      <c r="B35" s="10" t="s">
        <v>7</v>
      </c>
      <c r="C35" s="11">
        <v>4025.6053761470293</v>
      </c>
      <c r="D35" s="11">
        <v>4125.5955766798706</v>
      </c>
      <c r="E35" s="11">
        <v>1256.5928170101199</v>
      </c>
      <c r="F35" s="11">
        <v>1109.46516674228</v>
      </c>
      <c r="G35" s="11">
        <v>1399.7579073194895</v>
      </c>
      <c r="H35" s="11">
        <v>1264.0588181854405</v>
      </c>
      <c r="I35" s="11">
        <v>517.14254940316312</v>
      </c>
      <c r="J35" s="11">
        <v>700.54169780869643</v>
      </c>
      <c r="K35" s="11">
        <v>523.87865169044289</v>
      </c>
      <c r="L35" s="11">
        <v>538.59765321056375</v>
      </c>
      <c r="M35" s="11">
        <v>780.3418960645721</v>
      </c>
      <c r="N35" s="11">
        <v>684.1316917472609</v>
      </c>
      <c r="O35" s="11">
        <v>1279.4076449944434</v>
      </c>
      <c r="P35" s="11">
        <v>1301.4426515293849</v>
      </c>
      <c r="Q35" s="11">
        <v>396.532956428452</v>
      </c>
      <c r="R35" s="11">
        <v>335.43712910519997</v>
      </c>
      <c r="S35" s="11">
        <v>253.4135649402813</v>
      </c>
      <c r="T35" s="11">
        <v>232.53052919425335</v>
      </c>
      <c r="U35" s="11">
        <v>-1306.1612944199933</v>
      </c>
      <c r="V35" s="11">
        <v>-1680.4973513912482</v>
      </c>
      <c r="W35" s="11">
        <v>9126.5120695780006</v>
      </c>
      <c r="X35" s="11">
        <v>8611.3035628117013</v>
      </c>
    </row>
    <row r="36" spans="2:24" ht="20.100000000000001" customHeight="1" x14ac:dyDescent="0.3">
      <c r="B36" s="51" t="s">
        <v>2</v>
      </c>
      <c r="C36" s="52">
        <v>0.13561865524640465</v>
      </c>
      <c r="D36" s="52">
        <v>0.12550671200292185</v>
      </c>
      <c r="E36" s="52">
        <v>0.12666704129228526</v>
      </c>
      <c r="F36" s="52">
        <v>0.10597994354709298</v>
      </c>
      <c r="G36" s="52">
        <v>5.655043430187745E-2</v>
      </c>
      <c r="H36" s="52">
        <v>3.6552894393694434E-2</v>
      </c>
      <c r="I36" s="52">
        <v>-0.12556492570326191</v>
      </c>
      <c r="J36" s="52">
        <v>6.45772055565315E-2</v>
      </c>
      <c r="K36" s="52">
        <v>3.4880491213322422E-2</v>
      </c>
      <c r="L36" s="52">
        <v>0.13216799867827805</v>
      </c>
      <c r="M36" s="52">
        <v>4.3572951684473303E-2</v>
      </c>
      <c r="N36" s="52">
        <v>4.61302554275086E-2</v>
      </c>
      <c r="O36" s="52">
        <v>0.15167674146370197</v>
      </c>
      <c r="P36" s="52">
        <v>0.12604725706531833</v>
      </c>
      <c r="Q36" s="52">
        <v>0.11926101061215126</v>
      </c>
      <c r="R36" s="52">
        <v>-0.18113090845789187</v>
      </c>
      <c r="S36" s="52">
        <v>-0.21919376574864202</v>
      </c>
      <c r="T36" s="52">
        <v>-0.28162080778917675</v>
      </c>
      <c r="U36" s="52"/>
      <c r="V36" s="52"/>
      <c r="W36" s="52">
        <v>8.7620421487012226E-2</v>
      </c>
      <c r="X36" s="52">
        <v>7.8984928809169241E-2</v>
      </c>
    </row>
    <row r="37" spans="2:24" ht="20.100000000000001" customHeight="1" x14ac:dyDescent="0.3"/>
    <row r="38" spans="2:24" hidden="1" x14ac:dyDescent="0.3"/>
    <row r="39" spans="2:24" hidden="1" x14ac:dyDescent="0.3"/>
    <row r="40" spans="2:24" hidden="1" x14ac:dyDescent="0.3"/>
    <row r="41" spans="2:24" hidden="1" x14ac:dyDescent="0.3"/>
    <row r="42" spans="2:24" hidden="1" x14ac:dyDescent="0.3"/>
    <row r="43" spans="2:24" hidden="1" x14ac:dyDescent="0.3"/>
    <row r="44" spans="2:24" hidden="1" x14ac:dyDescent="0.3"/>
    <row r="45" spans="2:24" hidden="1" x14ac:dyDescent="0.3"/>
    <row r="46" spans="2:24" hidden="1" x14ac:dyDescent="0.3"/>
    <row r="47" spans="2:24" hidden="1" x14ac:dyDescent="0.3"/>
    <row r="48" spans="2:24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</sheetData>
  <mergeCells count="11">
    <mergeCell ref="Q4:R4"/>
    <mergeCell ref="S4:T4"/>
    <mergeCell ref="U4:V4"/>
    <mergeCell ref="W4:X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P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61" customWidth="1"/>
    <col min="2" max="2" width="66.7109375" style="61" customWidth="1"/>
    <col min="3" max="6" width="15.7109375" style="61" customWidth="1"/>
    <col min="7" max="7" width="9" style="61" customWidth="1"/>
    <col min="8" max="11" width="15.7109375" style="61" customWidth="1"/>
    <col min="12" max="12" width="9.7109375" style="61" customWidth="1"/>
    <col min="13" max="14" width="18" style="61" customWidth="1"/>
    <col min="15" max="16" width="11.42578125" style="61" customWidth="1"/>
    <col min="17" max="16384" width="11.42578125" style="61" hidden="1"/>
  </cols>
  <sheetData>
    <row r="1" spans="1:15" s="2" customFormat="1" ht="15" x14ac:dyDescent="0.3">
      <c r="A1" s="60"/>
    </row>
    <row r="2" spans="1:15" s="4" customFormat="1" ht="50.1" customHeight="1" x14ac:dyDescent="0.3">
      <c r="A2" s="60"/>
      <c r="B2" s="56" t="str">
        <f>+CONCATENATE("Consolidated Profit &amp; Loss by Business Unit - Quarterly standalone figures")</f>
        <v>Consolidated Profit &amp; Loss by Business Unit - Quarterly standalone figures</v>
      </c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6" x14ac:dyDescent="0.35">
      <c r="A3" s="60"/>
    </row>
    <row r="4" spans="1:15" x14ac:dyDescent="0.25">
      <c r="A4" s="60"/>
    </row>
    <row r="5" spans="1:15" x14ac:dyDescent="0.25">
      <c r="A5" s="60"/>
      <c r="C5" s="62"/>
      <c r="D5" s="62"/>
      <c r="E5" s="62"/>
      <c r="F5" s="62"/>
      <c r="M5" s="62"/>
      <c r="N5" s="62"/>
    </row>
    <row r="6" spans="1:15" ht="3.75" customHeight="1" x14ac:dyDescent="0.25">
      <c r="A6" s="60"/>
      <c r="C6" s="63"/>
      <c r="D6" s="63"/>
      <c r="E6" s="63"/>
      <c r="F6" s="63"/>
      <c r="M6" s="62"/>
      <c r="N6" s="62"/>
    </row>
    <row r="7" spans="1:15" x14ac:dyDescent="0.25">
      <c r="A7" s="60"/>
      <c r="B7" s="64"/>
      <c r="C7" s="104">
        <v>2016</v>
      </c>
      <c r="D7" s="66"/>
      <c r="E7" s="66"/>
      <c r="F7" s="67"/>
      <c r="G7" s="68"/>
      <c r="H7" s="65">
        <v>2017</v>
      </c>
      <c r="I7" s="66"/>
      <c r="J7" s="66"/>
      <c r="K7" s="67"/>
      <c r="L7" s="69"/>
      <c r="M7" s="110" t="s">
        <v>189</v>
      </c>
      <c r="N7" s="110" t="s">
        <v>190</v>
      </c>
    </row>
    <row r="8" spans="1:15" ht="15.75" hidden="1" customHeight="1" x14ac:dyDescent="0.25">
      <c r="A8" s="60"/>
      <c r="B8" s="70" t="s">
        <v>188</v>
      </c>
      <c r="C8" s="71" t="s">
        <v>158</v>
      </c>
      <c r="D8" s="70" t="s">
        <v>159</v>
      </c>
      <c r="E8" s="70" t="s">
        <v>160</v>
      </c>
      <c r="F8" s="72" t="s">
        <v>161</v>
      </c>
      <c r="G8" s="68"/>
      <c r="H8" s="70" t="s">
        <v>158</v>
      </c>
      <c r="I8" s="70" t="s">
        <v>159</v>
      </c>
      <c r="J8" s="70" t="s">
        <v>160</v>
      </c>
      <c r="K8" s="72" t="s">
        <v>161</v>
      </c>
      <c r="L8" s="68"/>
      <c r="M8" s="111"/>
      <c r="N8" s="111"/>
    </row>
    <row r="9" spans="1:15" ht="45.75" customHeight="1" x14ac:dyDescent="0.25">
      <c r="A9" s="60"/>
      <c r="B9" s="70" t="s">
        <v>167</v>
      </c>
      <c r="C9" s="71" t="s">
        <v>163</v>
      </c>
      <c r="D9" s="73" t="s">
        <v>164</v>
      </c>
      <c r="E9" s="70" t="s">
        <v>165</v>
      </c>
      <c r="F9" s="72" t="s">
        <v>166</v>
      </c>
      <c r="G9" s="68"/>
      <c r="H9" s="71" t="s">
        <v>163</v>
      </c>
      <c r="I9" s="70" t="s">
        <v>164</v>
      </c>
      <c r="J9" s="70" t="s">
        <v>165</v>
      </c>
      <c r="K9" s="72" t="s">
        <v>166</v>
      </c>
      <c r="L9" s="68"/>
      <c r="M9" s="112"/>
      <c r="N9" s="112"/>
    </row>
    <row r="10" spans="1:15" x14ac:dyDescent="0.25">
      <c r="A10" s="60"/>
      <c r="B10" s="74" t="s">
        <v>168</v>
      </c>
      <c r="C10" s="75"/>
      <c r="D10" s="76"/>
      <c r="E10" s="76"/>
      <c r="F10" s="77"/>
      <c r="H10" s="75"/>
      <c r="I10" s="76"/>
      <c r="J10" s="76"/>
      <c r="K10" s="77"/>
      <c r="M10" s="76"/>
      <c r="N10" s="76"/>
    </row>
    <row r="11" spans="1:15" ht="15.6" customHeight="1" x14ac:dyDescent="0.25">
      <c r="A11" s="60"/>
      <c r="B11" s="78" t="s">
        <v>186</v>
      </c>
      <c r="C11" s="79">
        <v>7263.1962766176603</v>
      </c>
      <c r="D11" s="80">
        <v>7377.6356595061388</v>
      </c>
      <c r="E11" s="80">
        <v>6323.032711148102</v>
      </c>
      <c r="F11" s="81">
        <v>6128.2564544297966</v>
      </c>
      <c r="H11" s="79">
        <v>7854.9171119136399</v>
      </c>
      <c r="I11" s="80">
        <v>7583.3835080000599</v>
      </c>
      <c r="J11" s="80">
        <v>5853.9750345976008</v>
      </c>
      <c r="K11" s="81">
        <v>6691.3825598665971</v>
      </c>
      <c r="M11" s="82">
        <v>9.1890101144469258E-2</v>
      </c>
      <c r="N11" s="82">
        <v>0.14304938444729109</v>
      </c>
    </row>
    <row r="12" spans="1:15" ht="15.6" customHeight="1" x14ac:dyDescent="0.25">
      <c r="A12" s="60"/>
      <c r="B12" s="78" t="s">
        <v>169</v>
      </c>
      <c r="C12" s="79">
        <v>6112.8804846329995</v>
      </c>
      <c r="D12" s="80">
        <v>5966.6339569216989</v>
      </c>
      <c r="E12" s="80">
        <v>5029.8898548583038</v>
      </c>
      <c r="F12" s="81">
        <v>5703.7651833635973</v>
      </c>
      <c r="H12" s="79">
        <v>6674.5751151004797</v>
      </c>
      <c r="I12" s="80">
        <v>6398.5585192871195</v>
      </c>
      <c r="J12" s="80">
        <v>4913.485013169</v>
      </c>
      <c r="K12" s="81">
        <v>5494.0748858138031</v>
      </c>
      <c r="M12" s="82">
        <v>-3.6763487066649655E-2</v>
      </c>
      <c r="N12" s="82">
        <v>0.11816254065876269</v>
      </c>
    </row>
    <row r="13" spans="1:15" ht="15.6" customHeight="1" x14ac:dyDescent="0.25">
      <c r="A13" s="60"/>
      <c r="B13" s="83" t="s">
        <v>170</v>
      </c>
      <c r="C13" s="79">
        <v>5024.4852894241203</v>
      </c>
      <c r="D13" s="80">
        <v>4486.2576278020815</v>
      </c>
      <c r="E13" s="80">
        <v>3956.2436696171972</v>
      </c>
      <c r="F13" s="81">
        <v>4232.8597788272018</v>
      </c>
      <c r="H13" s="79">
        <v>5217.8785034902494</v>
      </c>
      <c r="I13" s="80">
        <v>5038.1971917651508</v>
      </c>
      <c r="J13" s="80">
        <v>3837.7502435553997</v>
      </c>
      <c r="K13" s="81">
        <v>4060.6667695313972</v>
      </c>
      <c r="M13" s="82">
        <v>-4.0680064611900303E-2</v>
      </c>
      <c r="N13" s="82">
        <v>5.8085209257776341E-2</v>
      </c>
    </row>
    <row r="14" spans="1:15" ht="15.6" customHeight="1" x14ac:dyDescent="0.25">
      <c r="A14" s="60"/>
      <c r="B14" s="83" t="s">
        <v>171</v>
      </c>
      <c r="C14" s="79">
        <v>1088.3951952088798</v>
      </c>
      <c r="D14" s="80">
        <v>1480.3763291196203</v>
      </c>
      <c r="E14" s="80">
        <v>1073.6461852410898</v>
      </c>
      <c r="F14" s="81">
        <v>1470.9054045364105</v>
      </c>
      <c r="H14" s="79">
        <v>1456.6966116102201</v>
      </c>
      <c r="I14" s="80">
        <v>1360.3613275219398</v>
      </c>
      <c r="J14" s="80">
        <v>1075.7347696136203</v>
      </c>
      <c r="K14" s="81">
        <v>1433.4081162823795</v>
      </c>
      <c r="M14" s="82">
        <v>-2.5492657881591725E-2</v>
      </c>
      <c r="N14" s="82">
        <v>0.33249213167779956</v>
      </c>
    </row>
    <row r="15" spans="1:15" ht="15.6" customHeight="1" x14ac:dyDescent="0.25">
      <c r="A15" s="60"/>
      <c r="B15" s="78" t="s">
        <v>11</v>
      </c>
      <c r="C15" s="79">
        <v>191.720963904022</v>
      </c>
      <c r="D15" s="80">
        <v>188.690132381582</v>
      </c>
      <c r="E15" s="80">
        <v>191.543761322146</v>
      </c>
      <c r="F15" s="81">
        <v>203.49631953963399</v>
      </c>
      <c r="H15" s="79">
        <v>206.17544851616199</v>
      </c>
      <c r="I15" s="80">
        <v>208.93665010575401</v>
      </c>
      <c r="J15" s="80">
        <v>29.500250313273</v>
      </c>
      <c r="K15" s="81">
        <v>255.89770354204592</v>
      </c>
      <c r="M15" s="82">
        <v>0.25750531567823254</v>
      </c>
      <c r="N15" s="82" t="s">
        <v>162</v>
      </c>
    </row>
    <row r="16" spans="1:15" ht="15.6" customHeight="1" x14ac:dyDescent="0.25">
      <c r="A16" s="60"/>
      <c r="B16" s="78" t="s">
        <v>12</v>
      </c>
      <c r="C16" s="84">
        <v>0.96783288200520023</v>
      </c>
      <c r="D16" s="82">
        <v>0.9827062285215773</v>
      </c>
      <c r="E16" s="82">
        <v>0.96526995113447533</v>
      </c>
      <c r="F16" s="85">
        <v>0.97917495015594291</v>
      </c>
      <c r="H16" s="84">
        <v>0.97507245263506981</v>
      </c>
      <c r="I16" s="82">
        <v>0.96812191217394439</v>
      </c>
      <c r="J16" s="82">
        <v>1.0202736135432051</v>
      </c>
      <c r="K16" s="85">
        <v>0.96326035244469232</v>
      </c>
      <c r="M16" s="86">
        <v>-1.5914597711250589</v>
      </c>
      <c r="N16" s="86">
        <v>-5.7013261098512791</v>
      </c>
    </row>
    <row r="17" spans="1:15" ht="15.6" customHeight="1" x14ac:dyDescent="0.25">
      <c r="A17" s="60"/>
      <c r="B17" s="83" t="s">
        <v>14</v>
      </c>
      <c r="C17" s="84">
        <v>0.69354405355818938</v>
      </c>
      <c r="D17" s="82">
        <v>0.70451204372903775</v>
      </c>
      <c r="E17" s="82">
        <v>0.67893430206529193</v>
      </c>
      <c r="F17" s="85">
        <v>0.72244850676482897</v>
      </c>
      <c r="H17" s="84">
        <v>0.70806085710624711</v>
      </c>
      <c r="I17" s="82">
        <v>0.68601725241363076</v>
      </c>
      <c r="J17" s="82">
        <v>0.72585000587497794</v>
      </c>
      <c r="K17" s="85">
        <v>0.7072469428375231</v>
      </c>
      <c r="M17" s="86">
        <v>-1.5201563927305872</v>
      </c>
      <c r="N17" s="86">
        <v>-1.8603063037454848</v>
      </c>
    </row>
    <row r="18" spans="1:15" ht="15.6" customHeight="1" x14ac:dyDescent="0.25">
      <c r="A18" s="60"/>
      <c r="B18" s="87" t="s">
        <v>13</v>
      </c>
      <c r="C18" s="88">
        <v>0.27428882844701086</v>
      </c>
      <c r="D18" s="89">
        <v>0.27819418479253955</v>
      </c>
      <c r="E18" s="89">
        <v>0.28633564906918346</v>
      </c>
      <c r="F18" s="90">
        <v>0.25672644339111395</v>
      </c>
      <c r="H18" s="88">
        <v>0.2670115955288227</v>
      </c>
      <c r="I18" s="89">
        <v>0.28210465976031368</v>
      </c>
      <c r="J18" s="89">
        <v>0.29442360766822728</v>
      </c>
      <c r="K18" s="90">
        <v>0.25601340960716917</v>
      </c>
      <c r="M18" s="91">
        <v>-7.1303378394477201E-2</v>
      </c>
      <c r="N18" s="91">
        <v>-3.8410198061058107</v>
      </c>
    </row>
    <row r="19" spans="1:15" ht="18.75" x14ac:dyDescent="0.25">
      <c r="A19" s="60"/>
      <c r="B19" s="92" t="s">
        <v>172</v>
      </c>
      <c r="C19" s="75"/>
      <c r="D19" s="76"/>
      <c r="E19" s="76"/>
      <c r="F19" s="77"/>
      <c r="H19" s="75"/>
      <c r="I19" s="76"/>
      <c r="J19" s="76"/>
      <c r="K19" s="77"/>
      <c r="M19" s="76"/>
      <c r="N19" s="76"/>
    </row>
    <row r="20" spans="1:15" x14ac:dyDescent="0.25">
      <c r="A20" s="60"/>
      <c r="B20" s="93" t="s">
        <v>169</v>
      </c>
      <c r="C20" s="79"/>
      <c r="D20" s="80"/>
      <c r="E20" s="80"/>
      <c r="F20" s="81"/>
      <c r="H20" s="79"/>
      <c r="I20" s="80"/>
      <c r="J20" s="80"/>
      <c r="K20" s="81"/>
      <c r="M20" s="80"/>
      <c r="N20" s="80"/>
    </row>
    <row r="21" spans="1:15" x14ac:dyDescent="0.25">
      <c r="B21" s="78" t="s">
        <v>0</v>
      </c>
      <c r="C21" s="79">
        <v>2153.5387157700002</v>
      </c>
      <c r="D21" s="80">
        <v>1626.6214937099999</v>
      </c>
      <c r="E21" s="80">
        <v>1289.2101516000002</v>
      </c>
      <c r="F21" s="81">
        <v>1635.1513343799998</v>
      </c>
      <c r="H21" s="79">
        <v>2386.9230883700002</v>
      </c>
      <c r="I21" s="80">
        <v>1560.5041786199999</v>
      </c>
      <c r="J21" s="80">
        <v>1310.4501007600002</v>
      </c>
      <c r="K21" s="81">
        <v>1702.3244404899997</v>
      </c>
      <c r="M21" s="82">
        <v>4.1080666172999797E-2</v>
      </c>
      <c r="N21" s="82">
        <v>0.29903797138306193</v>
      </c>
    </row>
    <row r="22" spans="1:15" x14ac:dyDescent="0.25">
      <c r="A22" s="60"/>
      <c r="B22" s="78" t="s">
        <v>26</v>
      </c>
      <c r="C22" s="79">
        <v>896.70270351184502</v>
      </c>
      <c r="D22" s="80">
        <v>1194.574706677115</v>
      </c>
      <c r="E22" s="80">
        <v>1106.91267653056</v>
      </c>
      <c r="F22" s="81">
        <v>1194.6341307334806</v>
      </c>
      <c r="H22" s="79">
        <v>1203.1073530226402</v>
      </c>
      <c r="I22" s="80">
        <v>1179.6877610591098</v>
      </c>
      <c r="J22" s="80">
        <v>1066.3718864910502</v>
      </c>
      <c r="K22" s="81">
        <v>1097.7037153389201</v>
      </c>
      <c r="M22" s="82">
        <v>-8.1138160128613745E-2</v>
      </c>
      <c r="N22" s="82">
        <v>2.9381709368735208E-2</v>
      </c>
      <c r="O22"/>
    </row>
    <row r="23" spans="1:15" x14ac:dyDescent="0.25">
      <c r="A23" s="60"/>
      <c r="B23" s="78" t="s">
        <v>25</v>
      </c>
      <c r="C23" s="79">
        <v>615.94288840696095</v>
      </c>
      <c r="D23" s="80">
        <v>701.33146140623921</v>
      </c>
      <c r="E23" s="80">
        <v>684.85828923742974</v>
      </c>
      <c r="F23" s="81">
        <v>621.19392144269045</v>
      </c>
      <c r="H23" s="79">
        <v>653.98134931281106</v>
      </c>
      <c r="I23" s="80">
        <v>693.25232623425904</v>
      </c>
      <c r="J23" s="80">
        <v>630.21431102016982</v>
      </c>
      <c r="K23" s="81">
        <v>551.06606668098016</v>
      </c>
      <c r="M23" s="82">
        <v>-0.11289204923132862</v>
      </c>
      <c r="N23" s="82">
        <v>-0.12558941134019494</v>
      </c>
      <c r="O23"/>
    </row>
    <row r="24" spans="1:15" x14ac:dyDescent="0.25">
      <c r="A24"/>
      <c r="B24" s="78" t="s">
        <v>187</v>
      </c>
      <c r="C24" s="79">
        <v>607.95798487633806</v>
      </c>
      <c r="D24" s="80">
        <v>481.88320101049203</v>
      </c>
      <c r="E24" s="80">
        <v>394.5937944110799</v>
      </c>
      <c r="F24" s="81">
        <v>485.60087308392008</v>
      </c>
      <c r="H24" s="79">
        <v>586.94874054035495</v>
      </c>
      <c r="I24" s="80">
        <v>454.08445409604496</v>
      </c>
      <c r="J24" s="80">
        <v>405.61977948341996</v>
      </c>
      <c r="K24" s="81">
        <v>423.07503855596019</v>
      </c>
      <c r="M24" s="82">
        <v>-0.12875972427906726</v>
      </c>
      <c r="N24" s="82">
        <v>4.3033550027492505E-2</v>
      </c>
      <c r="O24"/>
    </row>
    <row r="25" spans="1:15" x14ac:dyDescent="0.25">
      <c r="A25" s="60"/>
      <c r="B25" s="78" t="s">
        <v>28</v>
      </c>
      <c r="C25" s="79">
        <v>444.22605664436202</v>
      </c>
      <c r="D25" s="80">
        <v>429.38323361360102</v>
      </c>
      <c r="E25" s="80">
        <v>413.0926815277769</v>
      </c>
      <c r="F25" s="81">
        <v>436.86591746264003</v>
      </c>
      <c r="H25" s="79">
        <v>428.46629825558699</v>
      </c>
      <c r="I25" s="80">
        <v>466.23495756885501</v>
      </c>
      <c r="J25" s="80">
        <v>395.45016479243816</v>
      </c>
      <c r="K25" s="81">
        <v>408.75575435301971</v>
      </c>
      <c r="M25" s="82">
        <v>-6.4345058714781175E-2</v>
      </c>
      <c r="N25" s="82">
        <v>3.3646691151501533E-2</v>
      </c>
      <c r="O25"/>
    </row>
    <row r="26" spans="1:15" x14ac:dyDescent="0.25">
      <c r="A26" s="60"/>
      <c r="B26" s="78" t="s">
        <v>27</v>
      </c>
      <c r="C26" s="79">
        <v>343.54246494815703</v>
      </c>
      <c r="D26" s="80">
        <v>345.59385752575093</v>
      </c>
      <c r="E26" s="80">
        <v>261.54774832614203</v>
      </c>
      <c r="F26" s="81">
        <v>318.30426916688998</v>
      </c>
      <c r="H26" s="79">
        <v>366.89018513390999</v>
      </c>
      <c r="I26" s="80">
        <v>828.31822796108997</v>
      </c>
      <c r="J26" s="80">
        <v>263.05060961710001</v>
      </c>
      <c r="K26" s="81">
        <v>313.86383507627011</v>
      </c>
      <c r="M26" s="82">
        <v>-1.3950281289792289E-2</v>
      </c>
      <c r="N26" s="82">
        <v>0.19316900855365632</v>
      </c>
      <c r="O26"/>
    </row>
    <row r="27" spans="1:15" x14ac:dyDescent="0.25">
      <c r="A27"/>
      <c r="B27" s="78" t="s">
        <v>3</v>
      </c>
      <c r="C27" s="79">
        <v>1092.71853395724</v>
      </c>
      <c r="D27" s="80">
        <v>1181.1437983878698</v>
      </c>
      <c r="E27" s="80">
        <v>906.08101668134032</v>
      </c>
      <c r="F27" s="81">
        <v>1054.8063101488397</v>
      </c>
      <c r="H27" s="79">
        <v>1165.7483312691002</v>
      </c>
      <c r="I27" s="80">
        <v>1160.0154600464498</v>
      </c>
      <c r="J27" s="80">
        <v>974.71362281689971</v>
      </c>
      <c r="K27" s="81">
        <v>921.94652098838105</v>
      </c>
      <c r="M27" s="82">
        <v>-0.12595657409530597</v>
      </c>
      <c r="N27" s="82">
        <v>-5.4136005277142803E-2</v>
      </c>
      <c r="O27"/>
    </row>
    <row r="28" spans="1:15" x14ac:dyDescent="0.25">
      <c r="A28"/>
      <c r="B28" s="78" t="s">
        <v>4</v>
      </c>
      <c r="C28" s="79">
        <v>291.47699999999998</v>
      </c>
      <c r="D28" s="80">
        <v>344.29700000000003</v>
      </c>
      <c r="E28" s="80">
        <v>252.08500000000004</v>
      </c>
      <c r="F28" s="81">
        <v>324.33000000000004</v>
      </c>
      <c r="H28" s="79">
        <v>318.61</v>
      </c>
      <c r="I28" s="80">
        <v>406.4</v>
      </c>
      <c r="J28" s="80">
        <v>224.53499999999997</v>
      </c>
      <c r="K28" s="81">
        <v>307.87400000000014</v>
      </c>
      <c r="M28" s="82">
        <v>-5.0738445410538346E-2</v>
      </c>
      <c r="N28" s="82">
        <v>0.37116262498051611</v>
      </c>
      <c r="O28"/>
    </row>
    <row r="29" spans="1:15" x14ac:dyDescent="0.25">
      <c r="A29"/>
      <c r="B29" s="94" t="s">
        <v>5</v>
      </c>
      <c r="C29" s="95">
        <v>284.302627781968</v>
      </c>
      <c r="D29" s="96">
        <v>275.53438103783003</v>
      </c>
      <c r="E29" s="96">
        <v>257.32296172728593</v>
      </c>
      <c r="F29" s="97">
        <v>249.6108559640461</v>
      </c>
      <c r="H29" s="95">
        <v>276.13389139074701</v>
      </c>
      <c r="I29" s="96">
        <v>255.16820153411101</v>
      </c>
      <c r="J29" s="96">
        <v>250.86851729703289</v>
      </c>
      <c r="K29" s="97">
        <v>201.33321889888214</v>
      </c>
      <c r="M29" s="89">
        <v>-0.19341160815584824</v>
      </c>
      <c r="N29" s="89">
        <v>-0.19745522049504546</v>
      </c>
      <c r="O29"/>
    </row>
    <row r="30" spans="1:15" x14ac:dyDescent="0.25">
      <c r="A30"/>
      <c r="B30" s="74" t="s">
        <v>170</v>
      </c>
      <c r="C30" s="75"/>
      <c r="D30" s="76"/>
      <c r="E30" s="76"/>
      <c r="F30" s="77"/>
      <c r="H30" s="75"/>
      <c r="I30" s="76"/>
      <c r="J30" s="76"/>
      <c r="K30" s="77"/>
      <c r="M30" s="76"/>
      <c r="N30" s="76"/>
      <c r="O30"/>
    </row>
    <row r="31" spans="1:15" x14ac:dyDescent="0.25">
      <c r="A31" s="60"/>
      <c r="B31" s="78" t="s">
        <v>0</v>
      </c>
      <c r="C31" s="79">
        <v>1696.29543689</v>
      </c>
      <c r="D31" s="80">
        <v>996.99892847000001</v>
      </c>
      <c r="E31" s="80">
        <v>890.04234646999976</v>
      </c>
      <c r="F31" s="81">
        <v>1009.9617643800007</v>
      </c>
      <c r="H31" s="79">
        <v>1721.0645535599999</v>
      </c>
      <c r="I31" s="80">
        <v>1040.5613217899997</v>
      </c>
      <c r="J31" s="80">
        <v>930.47094007000032</v>
      </c>
      <c r="K31" s="81">
        <v>1048.0898315599998</v>
      </c>
      <c r="M31" s="82">
        <v>3.7751990743338008E-2</v>
      </c>
      <c r="N31" s="82">
        <v>0.1264079149867387</v>
      </c>
      <c r="O31"/>
    </row>
    <row r="32" spans="1:15" x14ac:dyDescent="0.25">
      <c r="B32" s="78" t="s">
        <v>26</v>
      </c>
      <c r="C32" s="79">
        <v>613.32041435424208</v>
      </c>
      <c r="D32" s="80">
        <v>798.626847914378</v>
      </c>
      <c r="E32" s="80">
        <v>708.10669214401992</v>
      </c>
      <c r="F32" s="81">
        <v>749.69622265236012</v>
      </c>
      <c r="H32" s="79">
        <v>838.35076482935995</v>
      </c>
      <c r="I32" s="80">
        <v>803.57806865239002</v>
      </c>
      <c r="J32" s="80">
        <v>680.63659788364998</v>
      </c>
      <c r="K32" s="81">
        <v>673.42319652004016</v>
      </c>
      <c r="M32" s="82">
        <v>-0.10173857600945702</v>
      </c>
      <c r="N32" s="82">
        <v>-1.0598021596309898E-2</v>
      </c>
      <c r="O32"/>
    </row>
    <row r="33" spans="1:15" x14ac:dyDescent="0.25">
      <c r="A33" s="60"/>
      <c r="B33" s="78" t="s">
        <v>25</v>
      </c>
      <c r="C33" s="79">
        <v>614.24202264409303</v>
      </c>
      <c r="D33" s="80">
        <v>693.62873337672693</v>
      </c>
      <c r="E33" s="80">
        <v>682.21737306884006</v>
      </c>
      <c r="F33" s="81">
        <v>618.58335287113005</v>
      </c>
      <c r="H33" s="79">
        <v>651.32887811004002</v>
      </c>
      <c r="I33" s="80">
        <v>691.01222013921006</v>
      </c>
      <c r="J33" s="80">
        <v>627.60916180487993</v>
      </c>
      <c r="K33" s="81">
        <v>554.07683422211994</v>
      </c>
      <c r="M33" s="82">
        <v>-0.10428104531039457</v>
      </c>
      <c r="N33" s="82">
        <v>-0.11716261020042401</v>
      </c>
      <c r="O33"/>
    </row>
    <row r="34" spans="1:15" x14ac:dyDescent="0.25">
      <c r="A34" s="60"/>
      <c r="B34" s="78" t="s">
        <v>187</v>
      </c>
      <c r="C34" s="79">
        <v>531.83606883491802</v>
      </c>
      <c r="D34" s="80">
        <v>403.5605886625309</v>
      </c>
      <c r="E34" s="80">
        <v>342.57012458919087</v>
      </c>
      <c r="F34" s="81">
        <v>413.3690694343702</v>
      </c>
      <c r="H34" s="79">
        <v>489.30640655670197</v>
      </c>
      <c r="I34" s="80">
        <v>384.31888901076195</v>
      </c>
      <c r="J34" s="80">
        <v>337.33018842524609</v>
      </c>
      <c r="K34" s="81">
        <v>363.00604551155993</v>
      </c>
      <c r="M34" s="82">
        <v>-0.12183549192909875</v>
      </c>
      <c r="N34" s="82">
        <v>7.6114910456654042E-2</v>
      </c>
      <c r="O34"/>
    </row>
    <row r="35" spans="1:15" x14ac:dyDescent="0.25">
      <c r="A35"/>
      <c r="B35" s="78" t="s">
        <v>28</v>
      </c>
      <c r="C35" s="79">
        <v>394.43514156325705</v>
      </c>
      <c r="D35" s="80">
        <v>369.58238007675891</v>
      </c>
      <c r="E35" s="80">
        <v>352.89187344183415</v>
      </c>
      <c r="F35" s="81">
        <v>369.13494587945002</v>
      </c>
      <c r="H35" s="79">
        <v>361.679761125764</v>
      </c>
      <c r="I35" s="80">
        <v>397.57293654686805</v>
      </c>
      <c r="J35" s="80">
        <v>332.49245183187793</v>
      </c>
      <c r="K35" s="81">
        <v>343.59482738759993</v>
      </c>
      <c r="M35" s="82">
        <v>-6.9189110315745692E-2</v>
      </c>
      <c r="N35" s="82">
        <v>3.3391361200993008E-2</v>
      </c>
      <c r="O35"/>
    </row>
    <row r="36" spans="1:15" x14ac:dyDescent="0.25">
      <c r="A36" s="60"/>
      <c r="B36" s="78" t="s">
        <v>27</v>
      </c>
      <c r="C36" s="79">
        <v>260.77851882390098</v>
      </c>
      <c r="D36" s="80">
        <v>271.93268353069902</v>
      </c>
      <c r="E36" s="80">
        <v>199.35222102420505</v>
      </c>
      <c r="F36" s="81">
        <v>237.56569309560393</v>
      </c>
      <c r="H36" s="79">
        <v>256.70460785112897</v>
      </c>
      <c r="I36" s="80">
        <v>753.73081439550106</v>
      </c>
      <c r="J36" s="80">
        <v>190.04655393853</v>
      </c>
      <c r="K36" s="81">
        <v>237.09627491093011</v>
      </c>
      <c r="M36" s="82">
        <v>-1.9759510666589337E-3</v>
      </c>
      <c r="N36" s="82">
        <v>0.24756945073373024</v>
      </c>
      <c r="O36"/>
    </row>
    <row r="37" spans="1:15" x14ac:dyDescent="0.25">
      <c r="A37" s="60"/>
      <c r="B37" s="78" t="s">
        <v>3</v>
      </c>
      <c r="C37" s="79">
        <v>955.534052181692</v>
      </c>
      <c r="D37" s="80">
        <v>945.95165429864801</v>
      </c>
      <c r="E37" s="80">
        <v>807.53564556848005</v>
      </c>
      <c r="F37" s="81">
        <v>877.48404372079995</v>
      </c>
      <c r="H37" s="79">
        <v>1017.02047751499</v>
      </c>
      <c r="I37" s="80">
        <v>911.09889613656992</v>
      </c>
      <c r="J37" s="80">
        <v>871.58161727299989</v>
      </c>
      <c r="K37" s="81">
        <v>766.02213973421021</v>
      </c>
      <c r="M37" s="82">
        <v>-0.12702442259115876</v>
      </c>
      <c r="N37" s="82">
        <v>-0.12111255612419136</v>
      </c>
      <c r="O37"/>
    </row>
    <row r="38" spans="1:15" x14ac:dyDescent="0.25">
      <c r="A38"/>
      <c r="B38" s="78" t="s">
        <v>4</v>
      </c>
      <c r="C38" s="79">
        <v>291.47699999999998</v>
      </c>
      <c r="D38" s="80">
        <v>344.29700000000003</v>
      </c>
      <c r="E38" s="80">
        <v>252.08500000000004</v>
      </c>
      <c r="F38" s="81">
        <v>324.33000000000004</v>
      </c>
      <c r="H38" s="79">
        <v>318.61</v>
      </c>
      <c r="I38" s="80">
        <v>406.4</v>
      </c>
      <c r="J38" s="80">
        <v>224.53499999999997</v>
      </c>
      <c r="K38" s="81">
        <v>307.87400000000014</v>
      </c>
      <c r="M38" s="82">
        <v>-5.0738445410538346E-2</v>
      </c>
      <c r="N38" s="82">
        <v>0.37116262498051611</v>
      </c>
      <c r="O38"/>
    </row>
    <row r="39" spans="1:15" x14ac:dyDescent="0.25">
      <c r="A39"/>
      <c r="B39" s="94" t="s">
        <v>5</v>
      </c>
      <c r="C39" s="95">
        <v>284.302627781968</v>
      </c>
      <c r="D39" s="96">
        <v>275.53438103783003</v>
      </c>
      <c r="E39" s="96">
        <v>257.32296172728593</v>
      </c>
      <c r="F39" s="97">
        <v>249.6108559640461</v>
      </c>
      <c r="H39" s="95">
        <v>276.13389139074701</v>
      </c>
      <c r="I39" s="96">
        <v>255.16820153411101</v>
      </c>
      <c r="J39" s="96">
        <v>250.86851729703289</v>
      </c>
      <c r="K39" s="97">
        <v>201.33321889888214</v>
      </c>
      <c r="M39" s="89">
        <v>-0.19341160815584824</v>
      </c>
      <c r="N39" s="89">
        <v>-0.19745522049504546</v>
      </c>
      <c r="O39"/>
    </row>
    <row r="40" spans="1:15" x14ac:dyDescent="0.25">
      <c r="A40"/>
      <c r="B40" s="74" t="s">
        <v>171</v>
      </c>
      <c r="C40" s="75"/>
      <c r="D40" s="76"/>
      <c r="E40" s="76"/>
      <c r="F40" s="77"/>
      <c r="H40" s="75"/>
      <c r="I40" s="76"/>
      <c r="J40" s="76"/>
      <c r="K40" s="77"/>
      <c r="M40" s="76"/>
      <c r="N40" s="76"/>
      <c r="O40"/>
    </row>
    <row r="41" spans="1:15" x14ac:dyDescent="0.25">
      <c r="A41"/>
      <c r="B41" s="78" t="s">
        <v>0</v>
      </c>
      <c r="C41" s="79">
        <v>457.24327887999999</v>
      </c>
      <c r="D41" s="80">
        <v>629.62256524000009</v>
      </c>
      <c r="E41" s="80">
        <v>399.16780513000003</v>
      </c>
      <c r="F41" s="81">
        <v>625.18957</v>
      </c>
      <c r="H41" s="79">
        <v>665.85853481000004</v>
      </c>
      <c r="I41" s="80">
        <v>519.94285682999998</v>
      </c>
      <c r="J41" s="80">
        <v>379.97916069000007</v>
      </c>
      <c r="K41" s="81">
        <v>654.23460892999969</v>
      </c>
      <c r="M41" s="82">
        <v>4.6457971027891093E-2</v>
      </c>
      <c r="N41" s="82">
        <v>0.72176444556059893</v>
      </c>
      <c r="O41"/>
    </row>
    <row r="42" spans="1:15" x14ac:dyDescent="0.25">
      <c r="A42" s="60"/>
      <c r="B42" s="78" t="s">
        <v>26</v>
      </c>
      <c r="C42" s="79">
        <v>283.38228915760203</v>
      </c>
      <c r="D42" s="80">
        <v>395.94785876273795</v>
      </c>
      <c r="E42" s="80">
        <v>398.80598438653999</v>
      </c>
      <c r="F42" s="81">
        <v>444.93790808111999</v>
      </c>
      <c r="H42" s="79">
        <v>364.75658819327998</v>
      </c>
      <c r="I42" s="80">
        <v>376.10969240672011</v>
      </c>
      <c r="J42" s="80">
        <v>385.73528860740009</v>
      </c>
      <c r="K42" s="81">
        <v>424.28051881887995</v>
      </c>
      <c r="M42" s="82">
        <v>-4.6427577617130851E-2</v>
      </c>
      <c r="N42" s="82">
        <v>9.9926637126298942E-2</v>
      </c>
      <c r="O42"/>
    </row>
    <row r="43" spans="1:15" x14ac:dyDescent="0.25">
      <c r="B43" s="78" t="s">
        <v>25</v>
      </c>
      <c r="C43" s="79">
        <v>1.7008657628672499</v>
      </c>
      <c r="D43" s="80">
        <v>7.7027280295106708</v>
      </c>
      <c r="E43" s="80">
        <v>2.6409161685927796</v>
      </c>
      <c r="F43" s="81">
        <v>2.610568571559801</v>
      </c>
      <c r="H43" s="79">
        <v>2.6524712027714101</v>
      </c>
      <c r="I43" s="80">
        <v>2.2401060950457095</v>
      </c>
      <c r="J43" s="80">
        <v>2.6051492152851496</v>
      </c>
      <c r="K43" s="81">
        <v>-3.0107675411282893</v>
      </c>
      <c r="M43" s="82" t="s">
        <v>162</v>
      </c>
      <c r="N43" s="82" t="s">
        <v>162</v>
      </c>
      <c r="O43"/>
    </row>
    <row r="44" spans="1:15" x14ac:dyDescent="0.25">
      <c r="A44" s="60"/>
      <c r="B44" s="78" t="s">
        <v>187</v>
      </c>
      <c r="C44" s="79">
        <v>76.121916041419794</v>
      </c>
      <c r="D44" s="80">
        <v>78.322612347959208</v>
      </c>
      <c r="E44" s="80">
        <v>52.023669821889996</v>
      </c>
      <c r="F44" s="81">
        <v>72.23180364955698</v>
      </c>
      <c r="H44" s="79">
        <v>97.642333983653401</v>
      </c>
      <c r="I44" s="80">
        <v>69.765565085279604</v>
      </c>
      <c r="J44" s="80">
        <v>68.28959105818501</v>
      </c>
      <c r="K44" s="81">
        <v>60.068993044384996</v>
      </c>
      <c r="M44" s="82">
        <v>-0.16838580778325313</v>
      </c>
      <c r="N44" s="82">
        <v>-0.12037849233561511</v>
      </c>
      <c r="O44"/>
    </row>
    <row r="45" spans="1:15" x14ac:dyDescent="0.25">
      <c r="A45" s="60"/>
      <c r="B45" s="78" t="s">
        <v>28</v>
      </c>
      <c r="C45" s="79">
        <v>49.790915081104899</v>
      </c>
      <c r="D45" s="80">
        <v>59.800853536842098</v>
      </c>
      <c r="E45" s="80">
        <v>60.200808085944999</v>
      </c>
      <c r="F45" s="81">
        <v>67.730971583186999</v>
      </c>
      <c r="H45" s="79">
        <v>66.78653712982269</v>
      </c>
      <c r="I45" s="80">
        <v>68.662021021987314</v>
      </c>
      <c r="J45" s="80">
        <v>62.957712960558979</v>
      </c>
      <c r="K45" s="81">
        <v>65.160926965419037</v>
      </c>
      <c r="M45" s="82">
        <v>-3.794489518892314E-2</v>
      </c>
      <c r="N45" s="82">
        <v>3.4995140408615261E-2</v>
      </c>
    </row>
    <row r="46" spans="1:15" x14ac:dyDescent="0.25">
      <c r="A46"/>
      <c r="B46" s="78" t="s">
        <v>27</v>
      </c>
      <c r="C46" s="79">
        <v>82.763946124255796</v>
      </c>
      <c r="D46" s="80">
        <v>73.661173995052224</v>
      </c>
      <c r="E46" s="80">
        <v>62.195527301936977</v>
      </c>
      <c r="F46" s="81">
        <v>80.738576071290993</v>
      </c>
      <c r="H46" s="79">
        <v>110.185577282781</v>
      </c>
      <c r="I46" s="80">
        <v>74.587413565582978</v>
      </c>
      <c r="J46" s="80">
        <v>73.004055678572001</v>
      </c>
      <c r="K46" s="81">
        <v>76.76756016534506</v>
      </c>
      <c r="M46" s="82">
        <v>-4.918362571120382E-2</v>
      </c>
      <c r="N46" s="82">
        <v>5.1551991896769574E-2</v>
      </c>
    </row>
    <row r="47" spans="1:15" x14ac:dyDescent="0.25">
      <c r="A47" s="60"/>
      <c r="B47" s="78" t="s">
        <v>3</v>
      </c>
      <c r="C47" s="79">
        <v>137.18448177554998</v>
      </c>
      <c r="D47" s="80">
        <v>235.192144089219</v>
      </c>
      <c r="E47" s="80">
        <v>98.545371112857026</v>
      </c>
      <c r="F47" s="81">
        <v>177.32226642804994</v>
      </c>
      <c r="H47" s="79">
        <v>148.727853754113</v>
      </c>
      <c r="I47" s="80">
        <v>248.916563909882</v>
      </c>
      <c r="J47" s="80">
        <v>103.13200554389499</v>
      </c>
      <c r="K47" s="81">
        <v>155.92438125417306</v>
      </c>
      <c r="M47" s="82">
        <v>-0.12067229685764966</v>
      </c>
      <c r="N47" s="82">
        <v>0.51189129341432815</v>
      </c>
    </row>
    <row r="48" spans="1:15" x14ac:dyDescent="0.25">
      <c r="A48" s="60"/>
      <c r="B48" s="78" t="s">
        <v>4</v>
      </c>
      <c r="C48" s="79" t="s">
        <v>162</v>
      </c>
      <c r="D48" s="80" t="s">
        <v>162</v>
      </c>
      <c r="E48" s="80" t="s">
        <v>162</v>
      </c>
      <c r="F48" s="81" t="s">
        <v>162</v>
      </c>
      <c r="H48" s="79" t="s">
        <v>162</v>
      </c>
      <c r="I48" s="80" t="s">
        <v>162</v>
      </c>
      <c r="J48" s="80" t="s">
        <v>162</v>
      </c>
      <c r="K48" s="81" t="s">
        <v>162</v>
      </c>
      <c r="M48" s="82" t="s">
        <v>162</v>
      </c>
      <c r="N48" s="82" t="s">
        <v>162</v>
      </c>
    </row>
    <row r="49" spans="1:14" x14ac:dyDescent="0.25">
      <c r="A49"/>
      <c r="B49" s="94" t="s">
        <v>5</v>
      </c>
      <c r="C49" s="95" t="s">
        <v>162</v>
      </c>
      <c r="D49" s="96" t="s">
        <v>162</v>
      </c>
      <c r="E49" s="96" t="s">
        <v>162</v>
      </c>
      <c r="F49" s="97" t="s">
        <v>162</v>
      </c>
      <c r="H49" s="95" t="s">
        <v>162</v>
      </c>
      <c r="I49" s="96" t="s">
        <v>162</v>
      </c>
      <c r="J49" s="96" t="s">
        <v>162</v>
      </c>
      <c r="K49" s="97" t="s">
        <v>162</v>
      </c>
      <c r="M49" s="89" t="s">
        <v>162</v>
      </c>
      <c r="N49" s="89" t="s">
        <v>162</v>
      </c>
    </row>
    <row r="50" spans="1:14" x14ac:dyDescent="0.25">
      <c r="A50"/>
      <c r="B50" s="74" t="s">
        <v>11</v>
      </c>
      <c r="C50" s="75"/>
      <c r="D50" s="76"/>
      <c r="E50" s="76"/>
      <c r="F50" s="77"/>
      <c r="H50" s="75"/>
      <c r="I50" s="76"/>
      <c r="J50" s="76"/>
      <c r="K50" s="77"/>
      <c r="M50" s="76"/>
      <c r="N50" s="76"/>
    </row>
    <row r="51" spans="1:14" x14ac:dyDescent="0.25">
      <c r="A51"/>
      <c r="B51" s="78" t="s">
        <v>0</v>
      </c>
      <c r="C51" s="79">
        <v>100.564372902201</v>
      </c>
      <c r="D51" s="80">
        <v>123.252099950765</v>
      </c>
      <c r="E51" s="80">
        <v>136.04751487132398</v>
      </c>
      <c r="F51" s="81">
        <v>176.08522741454505</v>
      </c>
      <c r="H51" s="79">
        <v>127.61941330106001</v>
      </c>
      <c r="I51" s="80">
        <v>133.08021041244902</v>
      </c>
      <c r="J51" s="80">
        <v>128.55811252269899</v>
      </c>
      <c r="K51" s="81">
        <v>122.25747899598599</v>
      </c>
      <c r="M51" s="82">
        <v>-0.3056914495833099</v>
      </c>
      <c r="N51" s="82">
        <v>-4.9010003360157629E-2</v>
      </c>
    </row>
    <row r="52" spans="1:14" x14ac:dyDescent="0.25">
      <c r="A52"/>
      <c r="B52" s="78" t="s">
        <v>26</v>
      </c>
      <c r="C52" s="79">
        <v>25.018967106336799</v>
      </c>
      <c r="D52" s="80">
        <v>42.222242934325593</v>
      </c>
      <c r="E52" s="80">
        <v>34.608171453053615</v>
      </c>
      <c r="F52" s="81">
        <v>39.476739809778991</v>
      </c>
      <c r="H52" s="79">
        <v>26.2103203388609</v>
      </c>
      <c r="I52" s="80">
        <v>36.750424020706404</v>
      </c>
      <c r="J52" s="80">
        <v>23.012661057913107</v>
      </c>
      <c r="K52" s="81">
        <v>39.403940356133589</v>
      </c>
      <c r="M52" s="82">
        <v>-1.844110075862152E-3</v>
      </c>
      <c r="N52" s="82">
        <v>0.7122722251446969</v>
      </c>
    </row>
    <row r="53" spans="1:14" x14ac:dyDescent="0.25">
      <c r="A53" s="60"/>
      <c r="B53" s="78" t="s">
        <v>25</v>
      </c>
      <c r="C53" s="79">
        <v>15.211080700308699</v>
      </c>
      <c r="D53" s="80">
        <v>24.3631389640409</v>
      </c>
      <c r="E53" s="80">
        <v>17.995556807451905</v>
      </c>
      <c r="F53" s="81">
        <v>19.694346165096192</v>
      </c>
      <c r="H53" s="79">
        <v>15.863393876783901</v>
      </c>
      <c r="I53" s="80">
        <v>16.413784214749995</v>
      </c>
      <c r="J53" s="80">
        <v>-10.958332792259299</v>
      </c>
      <c r="K53" s="81">
        <v>27.366260426494705</v>
      </c>
      <c r="M53" s="82">
        <v>0.38954907144849821</v>
      </c>
      <c r="N53" s="82" t="s">
        <v>162</v>
      </c>
    </row>
    <row r="54" spans="1:14" x14ac:dyDescent="0.25">
      <c r="B54" s="78" t="s">
        <v>187</v>
      </c>
      <c r="C54" s="79">
        <v>4.5092693793097993</v>
      </c>
      <c r="D54" s="80">
        <v>-12.41993953899668</v>
      </c>
      <c r="E54" s="80">
        <v>-12.75306434440332</v>
      </c>
      <c r="F54" s="81">
        <v>-48.336945788303595</v>
      </c>
      <c r="H54" s="79">
        <v>8.5135360458078591</v>
      </c>
      <c r="I54" s="80">
        <v>13.00285791893444</v>
      </c>
      <c r="J54" s="80">
        <v>7.7072288159062978</v>
      </c>
      <c r="K54" s="81">
        <v>10.093700186926704</v>
      </c>
      <c r="M54" s="82">
        <v>-5.7888232157825827</v>
      </c>
      <c r="N54" s="82">
        <v>0.30964065399163565</v>
      </c>
    </row>
    <row r="55" spans="1:14" x14ac:dyDescent="0.25">
      <c r="A55" s="60"/>
      <c r="B55" s="78" t="s">
        <v>28</v>
      </c>
      <c r="C55" s="79">
        <v>12.414446072668001</v>
      </c>
      <c r="D55" s="80">
        <v>7.8625433409231018</v>
      </c>
      <c r="E55" s="80">
        <v>-4.3240432456410023</v>
      </c>
      <c r="F55" s="81">
        <v>0.55580017142379923</v>
      </c>
      <c r="H55" s="79">
        <v>15.6301726837563</v>
      </c>
      <c r="I55" s="80">
        <v>19.065635344112103</v>
      </c>
      <c r="J55" s="80">
        <v>12.198226300815499</v>
      </c>
      <c r="K55" s="81">
        <v>23.318649102245104</v>
      </c>
      <c r="M55" s="82" t="s">
        <v>162</v>
      </c>
      <c r="N55" s="82">
        <v>0.91164260501431771</v>
      </c>
    </row>
    <row r="56" spans="1:14" x14ac:dyDescent="0.25">
      <c r="A56" s="60"/>
      <c r="B56" s="78" t="s">
        <v>27</v>
      </c>
      <c r="C56" s="79">
        <v>11.7320412958183</v>
      </c>
      <c r="D56" s="80">
        <v>11.574792756654398</v>
      </c>
      <c r="E56" s="80">
        <v>5.9537033722853998</v>
      </c>
      <c r="F56" s="81">
        <v>4.9802516599512003</v>
      </c>
      <c r="H56" s="79">
        <v>4.6130226189961006</v>
      </c>
      <c r="I56" s="80">
        <v>12.549330140665099</v>
      </c>
      <c r="J56" s="80">
        <v>6.6794975508014005</v>
      </c>
      <c r="K56" s="81">
        <v>9.9364200258373039</v>
      </c>
      <c r="M56" s="82">
        <v>0.99516424154651395</v>
      </c>
      <c r="N56" s="82">
        <v>0.48759992054269718</v>
      </c>
    </row>
    <row r="57" spans="1:14" x14ac:dyDescent="0.25">
      <c r="A57"/>
      <c r="B57" s="78" t="s">
        <v>3</v>
      </c>
      <c r="C57" s="79">
        <v>51.053440442659401</v>
      </c>
      <c r="D57" s="80">
        <v>39.304319814733795</v>
      </c>
      <c r="E57" s="80">
        <v>32.287834318939801</v>
      </c>
      <c r="F57" s="81">
        <v>63.428291623978993</v>
      </c>
      <c r="H57" s="79">
        <v>51.301378919620596</v>
      </c>
      <c r="I57" s="80">
        <v>50.379823296564403</v>
      </c>
      <c r="J57" s="80">
        <v>-4.4003193559687048</v>
      </c>
      <c r="K57" s="81">
        <v>65.373667526304715</v>
      </c>
      <c r="M57" s="82">
        <v>3.0670476100136283E-2</v>
      </c>
      <c r="N57" s="82" t="s">
        <v>162</v>
      </c>
    </row>
    <row r="58" spans="1:14" x14ac:dyDescent="0.25">
      <c r="A58" s="60"/>
      <c r="B58" s="78" t="s">
        <v>4</v>
      </c>
      <c r="C58" s="79">
        <v>13.5748305656564</v>
      </c>
      <c r="D58" s="80">
        <v>11.874582232765901</v>
      </c>
      <c r="E58" s="80">
        <v>5.0396370855954942</v>
      </c>
      <c r="F58" s="81">
        <v>16.800799973362004</v>
      </c>
      <c r="H58" s="79">
        <v>0.17478891551390008</v>
      </c>
      <c r="I58" s="80">
        <v>-13.163905846196203</v>
      </c>
      <c r="J58" s="80">
        <v>-74.167812765618493</v>
      </c>
      <c r="K58" s="81">
        <v>20.865726417945197</v>
      </c>
      <c r="M58" s="82">
        <v>0.24194838644756281</v>
      </c>
      <c r="N58" s="82">
        <v>-4.5545281903932082</v>
      </c>
    </row>
    <row r="59" spans="1:14" x14ac:dyDescent="0.25">
      <c r="A59" s="60"/>
      <c r="B59" s="78" t="s">
        <v>5</v>
      </c>
      <c r="C59" s="79">
        <v>-14.357318387575301</v>
      </c>
      <c r="D59" s="80">
        <v>-7.5448729499620981</v>
      </c>
      <c r="E59" s="80">
        <v>-6.788324380513199</v>
      </c>
      <c r="F59" s="81">
        <v>-27.683365529296502</v>
      </c>
      <c r="H59" s="79">
        <v>-9.1129986154360498</v>
      </c>
      <c r="I59" s="80">
        <v>-15.389606182880749</v>
      </c>
      <c r="J59" s="80">
        <v>-26.595879289028399</v>
      </c>
      <c r="K59" s="81">
        <v>-17.327500077928491</v>
      </c>
      <c r="M59" s="82">
        <v>0.59765490721648629</v>
      </c>
      <c r="N59" s="82">
        <v>0.53489419532052584</v>
      </c>
    </row>
    <row r="60" spans="1:14" x14ac:dyDescent="0.25">
      <c r="A60"/>
      <c r="B60" s="94" t="s">
        <v>173</v>
      </c>
      <c r="C60" s="95">
        <v>-28.000166173361123</v>
      </c>
      <c r="D60" s="96">
        <v>-51.798775123667923</v>
      </c>
      <c r="E60" s="96">
        <v>-16.523224615946702</v>
      </c>
      <c r="F60" s="97">
        <v>-41.50482596090211</v>
      </c>
      <c r="H60" s="95">
        <v>-34.63757956880147</v>
      </c>
      <c r="I60" s="96">
        <v>-43.75190321335046</v>
      </c>
      <c r="J60" s="96">
        <v>-32.533131731987368</v>
      </c>
      <c r="K60" s="97">
        <v>-45.39063941789891</v>
      </c>
      <c r="M60" s="89">
        <v>-8.5608255508833081E-2</v>
      </c>
      <c r="N60" s="89">
        <v>-0.28326341842281771</v>
      </c>
    </row>
    <row r="61" spans="1:14" x14ac:dyDescent="0.25">
      <c r="A61"/>
      <c r="B61" s="74" t="s">
        <v>12</v>
      </c>
      <c r="C61" s="75"/>
      <c r="D61" s="76"/>
      <c r="E61" s="76"/>
      <c r="F61" s="76"/>
      <c r="H61" s="75"/>
      <c r="I61" s="76"/>
      <c r="J61" s="76"/>
      <c r="K61" s="76"/>
      <c r="M61" s="76"/>
      <c r="N61" s="76"/>
    </row>
    <row r="62" spans="1:14" x14ac:dyDescent="0.25">
      <c r="A62"/>
      <c r="B62" s="78" t="s">
        <v>0</v>
      </c>
      <c r="C62" s="84">
        <v>0.9260428991801799</v>
      </c>
      <c r="D62" s="82">
        <v>0.95305335258675272</v>
      </c>
      <c r="E62" s="82">
        <v>0.90341034662859643</v>
      </c>
      <c r="F62" s="82">
        <v>0.99557242667951173</v>
      </c>
      <c r="H62" s="84">
        <v>0.94586192536309299</v>
      </c>
      <c r="I62" s="82">
        <v>0.95590334839406421</v>
      </c>
      <c r="J62" s="82">
        <v>0.91765301870547555</v>
      </c>
      <c r="K62" s="82">
        <v>0.92989000452219439</v>
      </c>
      <c r="M62" s="86">
        <v>-6.5682422157317344</v>
      </c>
      <c r="N62" s="86">
        <v>1.2236985816718837</v>
      </c>
    </row>
    <row r="63" spans="1:14" x14ac:dyDescent="0.25">
      <c r="A63"/>
      <c r="B63" s="78" t="s">
        <v>26</v>
      </c>
      <c r="C63" s="84">
        <v>1.0009309214737647</v>
      </c>
      <c r="D63" s="82">
        <v>0.92848098092959996</v>
      </c>
      <c r="E63" s="82">
        <v>0.91613030298372511</v>
      </c>
      <c r="F63" s="82">
        <v>0.93016883443604748</v>
      </c>
      <c r="H63" s="84">
        <v>0.98462854740177008</v>
      </c>
      <c r="I63" s="82">
        <v>0.91977214414993025</v>
      </c>
      <c r="J63" s="82">
        <v>0.92929592759932822</v>
      </c>
      <c r="K63" s="82">
        <v>1.0089035568036273</v>
      </c>
      <c r="M63" s="86">
        <v>7.8734722367579835</v>
      </c>
      <c r="N63" s="86">
        <v>7.9607629204299091</v>
      </c>
    </row>
    <row r="64" spans="1:14" x14ac:dyDescent="0.25">
      <c r="B64" s="78" t="s">
        <v>25</v>
      </c>
      <c r="C64" s="84">
        <v>1.0151260818129271</v>
      </c>
      <c r="D64" s="82">
        <v>1.006310162924871</v>
      </c>
      <c r="E64" s="82">
        <v>0.99512101020517885</v>
      </c>
      <c r="F64" s="82">
        <v>1.0214556992759567</v>
      </c>
      <c r="H64" s="84">
        <v>1.0143632531047926</v>
      </c>
      <c r="I64" s="82">
        <v>1.0180209042468924</v>
      </c>
      <c r="J64" s="82">
        <v>1.0942149063812829</v>
      </c>
      <c r="K64" s="82">
        <v>1.0745410259217181</v>
      </c>
      <c r="M64" s="86">
        <v>5.3085326645761377</v>
      </c>
      <c r="N64" s="86">
        <v>-1.9673880459564863</v>
      </c>
    </row>
    <row r="65" spans="1:14" x14ac:dyDescent="0.25">
      <c r="A65" s="60"/>
      <c r="B65" s="78" t="s">
        <v>187</v>
      </c>
      <c r="C65" s="84">
        <v>1.0151260818129271</v>
      </c>
      <c r="D65" s="82">
        <v>1.006310162924871</v>
      </c>
      <c r="E65" s="82">
        <v>0.99512101020517885</v>
      </c>
      <c r="F65" s="82">
        <v>1.0214556992759567</v>
      </c>
      <c r="H65" s="84">
        <v>1.0143632531047926</v>
      </c>
      <c r="I65" s="82">
        <v>1.0180209042468924</v>
      </c>
      <c r="J65" s="82">
        <v>1.0942149063812829</v>
      </c>
      <c r="K65" s="82">
        <v>1.0745410259217181</v>
      </c>
      <c r="M65" s="86">
        <v>5.3085326645761377</v>
      </c>
      <c r="N65" s="86">
        <v>-1.9673880459564863</v>
      </c>
    </row>
    <row r="66" spans="1:14" x14ac:dyDescent="0.25">
      <c r="B66" s="78" t="s">
        <v>28</v>
      </c>
      <c r="C66" s="84">
        <v>0.97067789690484496</v>
      </c>
      <c r="D66" s="82">
        <v>1.0025056210774055</v>
      </c>
      <c r="E66" s="82">
        <v>0.9864047631494417</v>
      </c>
      <c r="F66" s="82">
        <v>1.0011300205855989</v>
      </c>
      <c r="H66" s="84">
        <v>0.99236459039784686</v>
      </c>
      <c r="I66" s="82">
        <v>1.0030967779496003</v>
      </c>
      <c r="J66" s="82">
        <v>0.97047873377148308</v>
      </c>
      <c r="K66" s="82">
        <v>0.89851387033870456</v>
      </c>
      <c r="M66" s="86">
        <v>-10.26161502468943</v>
      </c>
      <c r="N66" s="86">
        <v>-7.1964863432778525</v>
      </c>
    </row>
    <row r="67" spans="1:14" x14ac:dyDescent="0.25">
      <c r="A67" s="60"/>
      <c r="B67" s="78" t="s">
        <v>27</v>
      </c>
      <c r="C67" s="84">
        <v>0.97353137918772581</v>
      </c>
      <c r="D67" s="82">
        <v>1.044475673209202</v>
      </c>
      <c r="E67" s="82">
        <v>1.0726100470008717</v>
      </c>
      <c r="F67" s="82">
        <v>1.0052045917802377</v>
      </c>
      <c r="H67" s="84">
        <v>0.99092284356935723</v>
      </c>
      <c r="I67" s="82">
        <v>0.9410751536041202</v>
      </c>
      <c r="J67" s="82">
        <v>1.0412403703574569</v>
      </c>
      <c r="K67" s="82">
        <v>0.95488995480582894</v>
      </c>
      <c r="M67" s="86">
        <v>-5.0314636974408744</v>
      </c>
      <c r="N67" s="86">
        <v>-8.6350415551627933</v>
      </c>
    </row>
    <row r="68" spans="1:14" x14ac:dyDescent="0.25">
      <c r="A68" s="60"/>
      <c r="B68" s="78" t="s">
        <v>3</v>
      </c>
      <c r="C68" s="84">
        <v>0.92963962380049114</v>
      </c>
      <c r="D68" s="82">
        <v>1.0058760784290222</v>
      </c>
      <c r="E68" s="82">
        <v>0.96596410381456288</v>
      </c>
      <c r="F68" s="82">
        <v>0.86381275204727426</v>
      </c>
      <c r="H68" s="84">
        <v>0.91371872107741514</v>
      </c>
      <c r="I68" s="82">
        <v>0.93083433197780652</v>
      </c>
      <c r="J68" s="82">
        <v>1.0643009915951249</v>
      </c>
      <c r="K68" s="82">
        <v>0.91173654410727023</v>
      </c>
      <c r="M68" s="86">
        <v>4.7923792059995973</v>
      </c>
      <c r="N68" s="86">
        <v>-15.256444748785469</v>
      </c>
    </row>
    <row r="69" spans="1:14" x14ac:dyDescent="0.25">
      <c r="A69"/>
      <c r="B69" s="78" t="s">
        <v>4</v>
      </c>
      <c r="C69" s="84">
        <v>0.89456336657747504</v>
      </c>
      <c r="D69" s="82">
        <v>0.93931922635005738</v>
      </c>
      <c r="E69" s="82">
        <v>1.0510040782613184</v>
      </c>
      <c r="F69" s="82">
        <v>1.0137874577220536</v>
      </c>
      <c r="H69" s="84">
        <v>1.0950195163435748</v>
      </c>
      <c r="I69" s="82">
        <v>1.3087844400143127</v>
      </c>
      <c r="J69" s="82">
        <v>2.316226076937848</v>
      </c>
      <c r="K69" s="82">
        <v>0.7894575868437459</v>
      </c>
      <c r="M69" s="86">
        <v>-22.432987087830767</v>
      </c>
      <c r="N69" s="86">
        <v>-152.6768490094102</v>
      </c>
    </row>
    <row r="70" spans="1:14" x14ac:dyDescent="0.25">
      <c r="A70" s="60"/>
      <c r="B70" s="94" t="s">
        <v>5</v>
      </c>
      <c r="C70" s="88">
        <v>1.0148372260147698</v>
      </c>
      <c r="D70" s="82">
        <v>0.99876117849788149</v>
      </c>
      <c r="E70" s="82">
        <v>1.0138498684486832</v>
      </c>
      <c r="F70" s="82">
        <v>1.0555639576449865</v>
      </c>
      <c r="H70" s="88">
        <v>1.0386885262664027</v>
      </c>
      <c r="I70" s="82">
        <v>0.98982886380910018</v>
      </c>
      <c r="J70" s="82">
        <v>1.04453763989302</v>
      </c>
      <c r="K70" s="82">
        <v>1.0795616216079869</v>
      </c>
      <c r="M70" s="91">
        <v>2.3997663963000404</v>
      </c>
      <c r="N70" s="91">
        <v>3.5023981714966901</v>
      </c>
    </row>
    <row r="71" spans="1:14" x14ac:dyDescent="0.25">
      <c r="A71" s="60"/>
      <c r="B71" s="74" t="s">
        <v>14</v>
      </c>
      <c r="C71" s="75"/>
      <c r="D71" s="76"/>
      <c r="E71" s="76"/>
      <c r="F71" s="76"/>
      <c r="H71" s="75"/>
      <c r="I71" s="76"/>
      <c r="J71" s="76"/>
      <c r="K71" s="76"/>
      <c r="M71" s="76"/>
      <c r="N71" s="76"/>
    </row>
    <row r="72" spans="1:14" x14ac:dyDescent="0.25">
      <c r="A72"/>
      <c r="B72" s="78" t="s">
        <v>0</v>
      </c>
      <c r="C72" s="84">
        <v>0.71305477893090374</v>
      </c>
      <c r="D72" s="82">
        <v>0.73841739069812606</v>
      </c>
      <c r="E72" s="82">
        <v>0.69335293023867894</v>
      </c>
      <c r="F72" s="82">
        <v>0.76894989934147495</v>
      </c>
      <c r="H72" s="84">
        <v>0.74105357370843405</v>
      </c>
      <c r="I72" s="82">
        <v>0.74804419008625256</v>
      </c>
      <c r="J72" s="82">
        <v>0.69781312532272577</v>
      </c>
      <c r="K72" s="82">
        <v>0.72589463219004713</v>
      </c>
      <c r="M72" s="86">
        <v>-4.3055267151427827</v>
      </c>
      <c r="N72" s="86">
        <v>2.808150686732136</v>
      </c>
    </row>
    <row r="73" spans="1:14" x14ac:dyDescent="0.25">
      <c r="A73"/>
      <c r="B73" s="78" t="s">
        <v>26</v>
      </c>
      <c r="C73" s="84">
        <v>0.68606881856636159</v>
      </c>
      <c r="D73" s="82">
        <v>0.60436773298075785</v>
      </c>
      <c r="E73" s="82">
        <v>0.58150561677716095</v>
      </c>
      <c r="F73" s="82">
        <v>0.64606789069169845</v>
      </c>
      <c r="H73" s="84">
        <v>0.66446485783502429</v>
      </c>
      <c r="I73" s="82">
        <v>0.5685689175677312</v>
      </c>
      <c r="J73" s="82">
        <v>0.58890311942429152</v>
      </c>
      <c r="K73" s="82">
        <v>0.63577862556775744</v>
      </c>
      <c r="M73" s="86">
        <v>-1.0289265123941016</v>
      </c>
      <c r="N73" s="86">
        <v>4.6875506143465913</v>
      </c>
    </row>
    <row r="74" spans="1:14" x14ac:dyDescent="0.25">
      <c r="A74"/>
      <c r="B74" s="78" t="s">
        <v>25</v>
      </c>
      <c r="C74" s="84">
        <v>0.76208276755425786</v>
      </c>
      <c r="D74" s="82">
        <v>0.74684274801427952</v>
      </c>
      <c r="E74" s="82">
        <v>0.74391121315019715</v>
      </c>
      <c r="F74" s="82">
        <v>0.76238372137019783</v>
      </c>
      <c r="H74" s="84">
        <v>0.75774376731989568</v>
      </c>
      <c r="I74" s="82">
        <v>0.76547850354191016</v>
      </c>
      <c r="J74" s="82">
        <v>0.83597498735848408</v>
      </c>
      <c r="K74" s="82">
        <v>0.82087499088535021</v>
      </c>
      <c r="M74" s="86">
        <v>5.8491269515152382</v>
      </c>
      <c r="N74" s="86">
        <v>-1.509999647313387</v>
      </c>
    </row>
    <row r="75" spans="1:14" x14ac:dyDescent="0.25">
      <c r="A75"/>
      <c r="B75" s="78" t="s">
        <v>187</v>
      </c>
      <c r="C75" s="84">
        <v>0.76513400413644261</v>
      </c>
      <c r="D75" s="82">
        <v>0.76214421247135211</v>
      </c>
      <c r="E75" s="82">
        <v>0.78507298485782362</v>
      </c>
      <c r="F75" s="82">
        <v>0.92827888851884133</v>
      </c>
      <c r="H75" s="84">
        <v>0.76816722694907424</v>
      </c>
      <c r="I75" s="82">
        <v>0.78122112252323039</v>
      </c>
      <c r="J75" s="82">
        <v>0.79576697976343436</v>
      </c>
      <c r="K75" s="82">
        <v>0.76301538449924611</v>
      </c>
      <c r="M75" s="86">
        <v>-16.526350401959522</v>
      </c>
      <c r="N75" s="86">
        <v>-3.2751595264188249</v>
      </c>
    </row>
    <row r="76" spans="1:14" x14ac:dyDescent="0.25">
      <c r="A76" s="60"/>
      <c r="B76" s="78" t="s">
        <v>28</v>
      </c>
      <c r="C76" s="84">
        <v>0.6014643318240811</v>
      </c>
      <c r="D76" s="82">
        <v>0.61021264331290492</v>
      </c>
      <c r="E76" s="82">
        <v>0.65688640574340251</v>
      </c>
      <c r="F76" s="82">
        <v>0.61477263873237353</v>
      </c>
      <c r="H76" s="84">
        <v>0.62143996166337578</v>
      </c>
      <c r="I76" s="82">
        <v>0.61336786142299837</v>
      </c>
      <c r="J76" s="82">
        <v>0.58139630702720679</v>
      </c>
      <c r="K76" s="82">
        <v>0.59886041553925373</v>
      </c>
      <c r="M76" s="86">
        <v>-1.5912223193119801</v>
      </c>
      <c r="N76" s="86">
        <v>1.7464108512046939</v>
      </c>
    </row>
    <row r="77" spans="1:14" x14ac:dyDescent="0.25">
      <c r="B77" s="78" t="s">
        <v>27</v>
      </c>
      <c r="C77" s="84">
        <v>0.62277653902685859</v>
      </c>
      <c r="D77" s="82">
        <v>0.72585529812381577</v>
      </c>
      <c r="E77" s="82">
        <v>0.73110840243855491</v>
      </c>
      <c r="F77" s="82">
        <v>0.65454849138533833</v>
      </c>
      <c r="H77" s="84">
        <v>0.69754440109585536</v>
      </c>
      <c r="I77" s="82">
        <v>0.63224941731007422</v>
      </c>
      <c r="J77" s="82">
        <v>0.68109874416213001</v>
      </c>
      <c r="K77" s="82">
        <v>0.60506048945346091</v>
      </c>
      <c r="M77" s="86">
        <v>-4.9488001931877417</v>
      </c>
      <c r="N77" s="86">
        <v>-7.6038254708669095</v>
      </c>
    </row>
    <row r="78" spans="1:14" x14ac:dyDescent="0.25">
      <c r="A78" s="60"/>
      <c r="B78" s="78" t="s">
        <v>3</v>
      </c>
      <c r="C78" s="84">
        <v>0.62606629498240585</v>
      </c>
      <c r="D78" s="82">
        <v>0.71627364142841876</v>
      </c>
      <c r="E78" s="82">
        <v>0.60077354301451646</v>
      </c>
      <c r="F78" s="82">
        <v>0.64377958704304161</v>
      </c>
      <c r="H78" s="84">
        <v>0.64163045948499342</v>
      </c>
      <c r="I78" s="82">
        <v>0.60122407204671935</v>
      </c>
      <c r="J78" s="82">
        <v>0.69409922448465677</v>
      </c>
      <c r="K78" s="82">
        <v>0.70079458364888036</v>
      </c>
      <c r="M78" s="86">
        <v>5.7014996605838757</v>
      </c>
      <c r="N78" s="86">
        <v>0.6695359164223591</v>
      </c>
    </row>
    <row r="79" spans="1:14" x14ac:dyDescent="0.25">
      <c r="A79" s="60"/>
      <c r="B79" s="78" t="s">
        <v>4</v>
      </c>
      <c r="C79" s="84">
        <v>0.57413038190221355</v>
      </c>
      <c r="D79" s="82">
        <v>0.68232956721562621</v>
      </c>
      <c r="E79" s="82">
        <v>0.7254400908574673</v>
      </c>
      <c r="F79" s="82">
        <v>0.7916585880781577</v>
      </c>
      <c r="H79" s="84">
        <v>0.7559475784469788</v>
      </c>
      <c r="I79" s="82">
        <v>0.99716301180800493</v>
      </c>
      <c r="J79" s="82">
        <v>1.9786980733533892</v>
      </c>
      <c r="K79" s="82">
        <v>0.53362585138044205</v>
      </c>
      <c r="M79" s="86">
        <v>-25.803273669771563</v>
      </c>
      <c r="N79" s="86">
        <v>-144.50722219729474</v>
      </c>
    </row>
    <row r="80" spans="1:14" x14ac:dyDescent="0.25">
      <c r="A80"/>
      <c r="B80" s="94" t="s">
        <v>5</v>
      </c>
      <c r="C80" s="88">
        <v>0.73097426605971216</v>
      </c>
      <c r="D80" s="89">
        <v>0.68448372372331656</v>
      </c>
      <c r="E80" s="89">
        <v>0.70369831254236737</v>
      </c>
      <c r="F80" s="89">
        <v>0.69973997726612658</v>
      </c>
      <c r="H80" s="88">
        <v>0.7274190786083915</v>
      </c>
      <c r="I80" s="89">
        <v>0.59413143897386478</v>
      </c>
      <c r="J80" s="89">
        <v>0.64556362734206107</v>
      </c>
      <c r="K80" s="89">
        <v>0.72417937516392139</v>
      </c>
      <c r="M80" s="91">
        <v>2.4439397897794812</v>
      </c>
      <c r="N80" s="91">
        <v>7.8615747821860316</v>
      </c>
    </row>
    <row r="81" spans="1:14" x14ac:dyDescent="0.25">
      <c r="A81" s="60"/>
      <c r="B81" s="74" t="s">
        <v>13</v>
      </c>
      <c r="C81" s="79"/>
      <c r="D81" s="80"/>
      <c r="E81" s="80"/>
      <c r="F81" s="80"/>
      <c r="H81" s="79"/>
      <c r="I81" s="80"/>
      <c r="J81" s="80"/>
      <c r="K81" s="80"/>
      <c r="M81" s="76"/>
      <c r="N81" s="76"/>
    </row>
    <row r="82" spans="1:14" x14ac:dyDescent="0.25">
      <c r="A82" s="60"/>
      <c r="B82" s="78" t="s">
        <v>0</v>
      </c>
      <c r="C82" s="84">
        <v>0.21298812024927621</v>
      </c>
      <c r="D82" s="82">
        <v>0.21463596188862669</v>
      </c>
      <c r="E82" s="82">
        <v>0.21005741638991748</v>
      </c>
      <c r="F82" s="82">
        <v>0.22662252733803681</v>
      </c>
      <c r="H82" s="84">
        <v>0.20480835165465894</v>
      </c>
      <c r="I82" s="82">
        <v>0.20785915830781168</v>
      </c>
      <c r="J82" s="82">
        <v>0.21983989338274981</v>
      </c>
      <c r="K82" s="82">
        <v>0.20399537233214729</v>
      </c>
      <c r="M82" s="86">
        <v>-2.2627155005889521</v>
      </c>
      <c r="N82" s="86">
        <v>-1.5844521050602522</v>
      </c>
    </row>
    <row r="83" spans="1:14" x14ac:dyDescent="0.25">
      <c r="A83"/>
      <c r="B83" s="78" t="s">
        <v>26</v>
      </c>
      <c r="C83" s="84">
        <v>0.31486210290740319</v>
      </c>
      <c r="D83" s="82">
        <v>0.32411324794884205</v>
      </c>
      <c r="E83" s="82">
        <v>0.33462468620656421</v>
      </c>
      <c r="F83" s="82">
        <v>0.28410094374434902</v>
      </c>
      <c r="H83" s="84">
        <v>0.32016368956674579</v>
      </c>
      <c r="I83" s="82">
        <v>0.35120322658219899</v>
      </c>
      <c r="J83" s="82">
        <v>0.34039280817503675</v>
      </c>
      <c r="K83" s="82">
        <v>0.37312493123586998</v>
      </c>
      <c r="M83" s="86">
        <v>8.9023987491520966</v>
      </c>
      <c r="N83" s="86">
        <v>3.2732123060833231</v>
      </c>
    </row>
    <row r="84" spans="1:14" x14ac:dyDescent="0.25">
      <c r="A84"/>
      <c r="B84" s="78" t="s">
        <v>25</v>
      </c>
      <c r="C84" s="84">
        <v>0.25304331425866933</v>
      </c>
      <c r="D84" s="82">
        <v>0.25946741491059133</v>
      </c>
      <c r="E84" s="82">
        <v>0.25120979705498164</v>
      </c>
      <c r="F84" s="82">
        <v>0.25907197790575898</v>
      </c>
      <c r="H84" s="84">
        <v>0.25661948578489702</v>
      </c>
      <c r="I84" s="82">
        <v>0.25254240070498213</v>
      </c>
      <c r="J84" s="82">
        <v>0.2582399190227988</v>
      </c>
      <c r="K84" s="82">
        <v>0.25366603503636798</v>
      </c>
      <c r="M84" s="86">
        <v>-0.54059428693910005</v>
      </c>
      <c r="N84" s="86">
        <v>-0.45738839864308267</v>
      </c>
    </row>
    <row r="85" spans="1:14" x14ac:dyDescent="0.25">
      <c r="A85"/>
      <c r="B85" s="78" t="s">
        <v>187</v>
      </c>
      <c r="C85" s="84">
        <v>0.26469674298097245</v>
      </c>
      <c r="D85" s="82">
        <v>0.2981370358298347</v>
      </c>
      <c r="E85" s="82">
        <v>0.32044335955659536</v>
      </c>
      <c r="F85" s="82">
        <v>0.16612681039697799</v>
      </c>
      <c r="H85" s="84">
        <v>0.23885330272593591</v>
      </c>
      <c r="I85" s="82">
        <v>0.20186432143233707</v>
      </c>
      <c r="J85" s="82">
        <v>0.23510234426223636</v>
      </c>
      <c r="K85" s="82">
        <v>0.25225114996451115</v>
      </c>
      <c r="M85" s="86">
        <v>8.6124339567533159</v>
      </c>
      <c r="N85" s="86">
        <v>1.7148805702274783</v>
      </c>
    </row>
    <row r="86" spans="1:14" x14ac:dyDescent="0.25">
      <c r="A86"/>
      <c r="B86" s="78" t="s">
        <v>28</v>
      </c>
      <c r="C86" s="84">
        <v>0.36921356508076386</v>
      </c>
      <c r="D86" s="82">
        <v>0.39229297776450051</v>
      </c>
      <c r="E86" s="82">
        <v>0.32951835740603913</v>
      </c>
      <c r="F86" s="82">
        <v>0.38635738185322543</v>
      </c>
      <c r="H86" s="84">
        <v>0.37092462873447107</v>
      </c>
      <c r="I86" s="82">
        <v>0.38972891652660185</v>
      </c>
      <c r="J86" s="82">
        <v>0.38908242674427623</v>
      </c>
      <c r="K86" s="82">
        <v>0.29965345479945077</v>
      </c>
      <c r="M86" s="86">
        <v>-8.6703927053774663</v>
      </c>
      <c r="N86" s="86">
        <v>-8.9428971944825459</v>
      </c>
    </row>
    <row r="87" spans="1:14" x14ac:dyDescent="0.25">
      <c r="A87" s="60"/>
      <c r="B87" s="78" t="s">
        <v>27</v>
      </c>
      <c r="C87" s="84">
        <v>0.35075484016086717</v>
      </c>
      <c r="D87" s="82">
        <v>0.3186203750853861</v>
      </c>
      <c r="E87" s="82">
        <v>0.34150164456231691</v>
      </c>
      <c r="F87" s="82">
        <v>0.35065610039489942</v>
      </c>
      <c r="H87" s="84">
        <v>0.29337844247350187</v>
      </c>
      <c r="I87" s="82">
        <v>0.30882573629404603</v>
      </c>
      <c r="J87" s="82">
        <v>0.3601416261953268</v>
      </c>
      <c r="K87" s="82">
        <v>0.34982946535236809</v>
      </c>
      <c r="M87" s="86">
        <v>-8.266350425313318E-2</v>
      </c>
      <c r="N87" s="86">
        <v>-1.0312160842958717</v>
      </c>
    </row>
    <row r="88" spans="1:14" x14ac:dyDescent="0.25">
      <c r="B88" s="78" t="s">
        <v>3</v>
      </c>
      <c r="C88" s="84">
        <v>0.3035733288180853</v>
      </c>
      <c r="D88" s="82">
        <v>0.2896024370006034</v>
      </c>
      <c r="E88" s="82">
        <v>0.36519056080004642</v>
      </c>
      <c r="F88" s="82">
        <v>0.2200331650042327</v>
      </c>
      <c r="H88" s="84">
        <v>0.27208826159242178</v>
      </c>
      <c r="I88" s="82">
        <v>0.32961025993108717</v>
      </c>
      <c r="J88" s="82">
        <v>0.37020176711046821</v>
      </c>
      <c r="K88" s="82">
        <v>0.21094196045838992</v>
      </c>
      <c r="M88" s="86">
        <v>-0.90912045458427793</v>
      </c>
      <c r="N88" s="86">
        <v>-15.925980665207828</v>
      </c>
    </row>
    <row r="89" spans="1:14" x14ac:dyDescent="0.25">
      <c r="A89" s="60"/>
      <c r="B89" s="78" t="s">
        <v>4</v>
      </c>
      <c r="C89" s="84">
        <v>0.32043298467526149</v>
      </c>
      <c r="D89" s="82">
        <v>0.25698965913443123</v>
      </c>
      <c r="E89" s="82">
        <v>0.32556398740385112</v>
      </c>
      <c r="F89" s="82">
        <v>0.22212886964389583</v>
      </c>
      <c r="H89" s="84">
        <v>0.33907193789659607</v>
      </c>
      <c r="I89" s="82">
        <v>0.31162142820630784</v>
      </c>
      <c r="J89" s="82">
        <v>0.33752800358445884</v>
      </c>
      <c r="K89" s="82">
        <v>0.2558317354633039</v>
      </c>
      <c r="M89" s="86">
        <v>3.3702865819408068</v>
      </c>
      <c r="N89" s="86">
        <v>-8.169626812115494</v>
      </c>
    </row>
    <row r="90" spans="1:14" x14ac:dyDescent="0.25">
      <c r="A90" s="60"/>
      <c r="B90" s="94" t="s">
        <v>5</v>
      </c>
      <c r="C90" s="88">
        <v>0.28386295995505767</v>
      </c>
      <c r="D90" s="89">
        <v>0.31427745477456492</v>
      </c>
      <c r="E90" s="89">
        <v>0.31015155590631571</v>
      </c>
      <c r="F90" s="89">
        <v>0.35582398037885987</v>
      </c>
      <c r="H90" s="88">
        <v>0.31126944765801129</v>
      </c>
      <c r="I90" s="89">
        <v>0.39569742483523546</v>
      </c>
      <c r="J90" s="89">
        <v>0.39897401255095888</v>
      </c>
      <c r="K90" s="89">
        <v>0.35538224644406557</v>
      </c>
      <c r="M90" s="91">
        <v>-4.4173393479429723E-2</v>
      </c>
      <c r="N90" s="91">
        <v>-4.3591766106893299</v>
      </c>
    </row>
    <row r="91" spans="1:14" x14ac:dyDescent="0.25"/>
    <row r="92" spans="1:14" x14ac:dyDescent="0.25"/>
  </sheetData>
  <dataConsolidate/>
  <mergeCells count="2">
    <mergeCell ref="M7:M9"/>
    <mergeCell ref="N7:N9"/>
  </mergeCells>
  <pageMargins left="0.52" right="0.31" top="0.98425196850393704" bottom="0.98425196850393704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Index</vt:lpstr>
      <vt:lpstr>12M 2017_BS</vt:lpstr>
      <vt:lpstr>12M 2017_Con P&amp;L</vt:lpstr>
      <vt:lpstr>12M 2017_Regional P&amp;L</vt:lpstr>
      <vt:lpstr>12M 2017_P&amp;L by BU</vt:lpstr>
      <vt:lpstr>Quarterly standalone</vt:lpstr>
      <vt:lpstr>'Quarterly standalone'!Área_de_impresión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