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4C48004B-B9FA-45DE-85DE-76DE8583CDD4}" xr6:coauthVersionLast="44" xr6:coauthVersionMax="44" xr10:uidLastSave="{00000000-0000-0000-0000-000000000000}"/>
  <bookViews>
    <workbookView xWindow="-120" yWindow="-120" windowWidth="29040" windowHeight="15840" tabRatio="927" activeTab="1" xr2:uid="{00000000-000D-0000-FFFF-FFFF00000000}"/>
  </bookViews>
  <sheets>
    <sheet name="Menu PT" sheetId="95" r:id="rId1"/>
    <sheet name="Principais dados consolidados" sheetId="86" r:id="rId2"/>
    <sheet name="Principais dados unidad negócio" sheetId="101" r:id="rId3"/>
    <sheet name="Agências" sheetId="89" r:id="rId4"/>
    <sheet name="Funcionários" sheetId="91" r:id="rId5"/>
  </sheets>
  <externalReferences>
    <externalReference r:id="rId6"/>
    <externalReference r:id="rId7"/>
    <externalReference r:id="rId8"/>
  </externalReferences>
  <definedNames>
    <definedName name="_Fill" localSheetId="3" hidden="1">#REF!</definedName>
    <definedName name="_Fill" localSheetId="4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a" localSheetId="2" hidden="1">#REF!</definedName>
    <definedName name="a" hidden="1">#REF!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1" hidden="1">{"'transportes'!$A$3:$K$28"}</definedName>
    <definedName name="AHORRO" localSheetId="2" hidden="1">{"'transportes'!$A$3:$K$28"}</definedName>
    <definedName name="AHORRO" hidden="1">{"'transportes'!$A$3:$K$28"}</definedName>
    <definedName name="dd" localSheetId="3" hidden="1">#REF!</definedName>
    <definedName name="dd" localSheetId="4" hidden="1">#REF!</definedName>
    <definedName name="dd" localSheetId="0" hidden="1">#REF!</definedName>
    <definedName name="dd" localSheetId="1" hidden="1">#REF!</definedName>
    <definedName name="dd" localSheetId="2" hidden="1">#REF!</definedName>
    <definedName name="dd" hidden="1">#REF!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1" hidden="1">{"'transportes'!$A$3:$K$28"}</definedName>
    <definedName name="ff" localSheetId="2" hidden="1">{"'transportes'!$A$3:$K$28"}</definedName>
    <definedName name="ff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1" hidden="1">{"'transportes'!$A$3:$K$28"}</definedName>
    <definedName name="HTML_Control" localSheetId="2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[2]Traducciones!$A:$D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1" hidden="1">{"'transportes'!$A$3:$K$28"}</definedName>
    <definedName name="Mutua" localSheetId="2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hidden="1">{"'transportes'!$A$3:$K$28"}</definedName>
    <definedName name="year" localSheetId="3" hidden="1">#REF!</definedName>
    <definedName name="year" localSheetId="4" hidden="1">#REF!</definedName>
    <definedName name="year" localSheetId="0" hidden="1">#REF!</definedName>
    <definedName name="year" localSheetId="1" hidden="1">#REF!</definedName>
    <definedName name="year" localSheetId="2" hidden="1">#REF!</definedName>
    <definedName name="year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0" hidden="1">#REF!</definedName>
    <definedName name="Z_10847F0B_B3BF_4088_8056_07507CD5D043_.wvu.Rows" localSheetId="1" hidden="1">#REF!</definedName>
    <definedName name="Z_10847F0B_B3BF_4088_8056_07507CD5D043_.wvu.Rows" localSheetId="2" hidden="1">#REF!</definedName>
    <definedName name="Z_10847F0B_B3BF_4088_8056_07507CD5D043_.wvu.Rows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0" hidden="1">#REF!</definedName>
    <definedName name="Z_1127349E_5961_487A_B6CB_8D975B273469_.wvu.PrintArea" localSheetId="1" hidden="1">#REF!</definedName>
    <definedName name="Z_1127349E_5961_487A_B6CB_8D975B273469_.wvu.PrintArea" localSheetId="2" hidden="1">#REF!</definedName>
    <definedName name="Z_1127349E_5961_487A_B6CB_8D975B273469_.wvu.PrintArea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0" hidden="1">#REF!</definedName>
    <definedName name="Z_477B8045_2293_11D4_BD73_00AA0035C3B2_.wvu.Rows" localSheetId="1" hidden="1">#REF!</definedName>
    <definedName name="Z_477B8045_2293_11D4_BD73_00AA0035C3B2_.wvu.Rows" localSheetId="2" hidden="1">#REF!</definedName>
    <definedName name="Z_477B8045_2293_11D4_BD73_00AA0035C3B2_.wvu.Rows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0" hidden="1">#REF!</definedName>
    <definedName name="Z_7BBA15C1_24F4_11D4_9FF6_00AA006C0512_.wvu.Cols" localSheetId="1" hidden="1">#REF!</definedName>
    <definedName name="Z_7BBA15C1_24F4_11D4_9FF6_00AA006C0512_.wvu.Cols" localSheetId="2" hidden="1">#REF!</definedName>
    <definedName name="Z_7BBA15C1_24F4_11D4_9FF6_00AA006C0512_.wvu.Cols" hidden="1">#REF!</definedName>
    <definedName name="Z_8BEBE25C_D1C3_11D5_B324_00AA006C04DF_.wvu.Rows" localSheetId="3" hidden="1">'[3]ACTIVO EXPORT TREB'!#REF!</definedName>
    <definedName name="Z_8BEBE25C_D1C3_11D5_B324_00AA006C04DF_.wvu.Rows" localSheetId="4" hidden="1">'[3]ACTIVO EXPORT TREB'!#REF!</definedName>
    <definedName name="Z_8BEBE25C_D1C3_11D5_B324_00AA006C04DF_.wvu.Rows" localSheetId="0" hidden="1">'[3]ACTIVO EXPORT TREB'!#REF!</definedName>
    <definedName name="Z_8BEBE25C_D1C3_11D5_B324_00AA006C04DF_.wvu.Rows" localSheetId="1" hidden="1">'[3]ACTIVO EXPORT TREB'!#REF!</definedName>
    <definedName name="Z_8BEBE25C_D1C3_11D5_B324_00AA006C04DF_.wvu.Rows" localSheetId="2" hidden="1">'[3]ACTIVO EXPORT TREB'!#REF!</definedName>
    <definedName name="Z_8BEBE25C_D1C3_11D5_B324_00AA006C04DF_.wvu.Rows" hidden="1">'[3]ACTIVO EXPORT TREB'!#REF!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0" hidden="1">#REF!</definedName>
    <definedName name="Z_9A519564_2C41_11D2_BECE_00AA006B9ED7_.wvu.Cols" localSheetId="1" hidden="1">#REF!</definedName>
    <definedName name="Z_9A519564_2C41_11D2_BECE_00AA006B9ED7_.wvu.Cols" localSheetId="2" hidden="1">#REF!</definedName>
    <definedName name="Z_9A519564_2C41_11D2_BECE_00AA006B9ED7_.wvu.Cols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0" hidden="1">#REF!</definedName>
    <definedName name="Z_A2EB647E_0B1C_496F_83BE_16818048CEDA_.wvu.Rows" localSheetId="1" hidden="1">#REF!</definedName>
    <definedName name="Z_A2EB647E_0B1C_496F_83BE_16818048CEDA_.wvu.Rows" localSheetId="2" hidden="1">#REF!</definedName>
    <definedName name="Z_A2EB647E_0B1C_496F_83BE_16818048CEDA_.wvu.Rows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0" hidden="1">#REF!</definedName>
    <definedName name="Z_E8E6AF44_2C4A_11D2_AAB4_00AA006B8FE5_.wvu.Cols" localSheetId="1" hidden="1">#REF!</definedName>
    <definedName name="Z_E8E6AF44_2C4A_11D2_AAB4_00AA006B8FE5_.wvu.Cols" localSheetId="2" hidden="1">#REF!</definedName>
    <definedName name="Z_E8E6AF44_2C4A_11D2_AAB4_00AA006B8FE5_.wvu.Cols" hidden="1">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0" hidden="1">#REF!,#REF!</definedName>
    <definedName name="Z_FE38714C_8C8F_11D3_BE50_00AA006C0512_.wvu.Rows" localSheetId="1" hidden="1">#REF!,#REF!</definedName>
    <definedName name="Z_FE38714C_8C8F_11D3_BE50_00AA006C0512_.wvu.Rows" localSheetId="2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01" l="1"/>
  <c r="J3" i="101"/>
  <c r="A13" i="101" l="1"/>
  <c r="A31" i="91" l="1"/>
  <c r="A30" i="91"/>
  <c r="A29" i="91"/>
  <c r="A28" i="91"/>
  <c r="A27" i="91"/>
  <c r="A26" i="91"/>
  <c r="A25" i="91"/>
  <c r="A24" i="91"/>
  <c r="A23" i="91"/>
  <c r="A22" i="91"/>
  <c r="A21" i="91"/>
  <c r="A20" i="91"/>
  <c r="A18" i="91"/>
  <c r="A17" i="91"/>
  <c r="A16" i="91"/>
  <c r="A15" i="91"/>
  <c r="A14" i="91"/>
  <c r="A13" i="91"/>
  <c r="A12" i="91"/>
  <c r="A11" i="91"/>
  <c r="A10" i="91"/>
  <c r="A9" i="91"/>
  <c r="A8" i="91"/>
  <c r="A7" i="91"/>
  <c r="A5" i="91"/>
  <c r="F2" i="91"/>
  <c r="A20" i="89"/>
  <c r="A19" i="89"/>
  <c r="A18" i="89"/>
  <c r="A17" i="89"/>
  <c r="A15" i="89"/>
  <c r="A14" i="89"/>
  <c r="A13" i="89"/>
  <c r="A12" i="89"/>
  <c r="A11" i="89"/>
  <c r="A10" i="89"/>
  <c r="A9" i="89"/>
  <c r="A8" i="89"/>
  <c r="A5" i="89"/>
  <c r="F2" i="89"/>
  <c r="A11" i="86"/>
  <c r="A10" i="86"/>
  <c r="A9" i="86"/>
  <c r="A6" i="86"/>
  <c r="J3" i="86"/>
  <c r="A12" i="86" l="1"/>
  <c r="A14" i="86" l="1"/>
  <c r="A15" i="86" l="1"/>
  <c r="A16" i="86" l="1"/>
  <c r="A18" i="86" l="1"/>
  <c r="A19" i="86" l="1"/>
  <c r="A20" i="86" l="1"/>
  <c r="A21" i="86" l="1"/>
  <c r="A22" i="86" l="1"/>
  <c r="A24" i="86" l="1"/>
  <c r="A26" i="86" l="1"/>
  <c r="A28" i="86" l="1"/>
  <c r="A30" i="86" l="1"/>
  <c r="A31" i="86" l="1"/>
  <c r="A32" i="86" l="1"/>
  <c r="A34" i="86" l="1"/>
  <c r="A35" i="86" l="1"/>
  <c r="A36" i="86" l="1"/>
  <c r="A37" i="86" l="1"/>
  <c r="A38" i="86" l="1"/>
  <c r="A39" i="86" l="1"/>
  <c r="A41" i="86" l="1"/>
  <c r="A42" i="86" l="1"/>
  <c r="A43" i="86" l="1"/>
  <c r="A44" i="86" l="1"/>
</calcChain>
</file>

<file path=xl/sharedStrings.xml><?xml version="1.0" encoding="utf-8"?>
<sst xmlns="http://schemas.openxmlformats.org/spreadsheetml/2006/main" count="125" uniqueCount="62">
  <si>
    <t>MAPFRE RE</t>
  </si>
  <si>
    <t>BRASIL</t>
  </si>
  <si>
    <t>LATAM NORTE</t>
  </si>
  <si>
    <t>EURASIA</t>
  </si>
  <si>
    <t>12M 2017</t>
  </si>
  <si>
    <t>LATAM</t>
  </si>
  <si>
    <t>INTERNACIONAL</t>
  </si>
  <si>
    <t>12M 2016</t>
  </si>
  <si>
    <t>ROE</t>
  </si>
  <si>
    <t>12M 2015</t>
  </si>
  <si>
    <t>MAPFRE ASISTENCIA</t>
  </si>
  <si>
    <t>MAPFRE GLOBAL RISKS</t>
  </si>
  <si>
    <t>ÁREAS CORPORATIVAS</t>
  </si>
  <si>
    <t>Unit Linked</t>
  </si>
  <si>
    <t>ESP</t>
  </si>
  <si>
    <t>PT</t>
  </si>
  <si>
    <t>IBÉRIA</t>
  </si>
  <si>
    <t>LATAM SUL</t>
  </si>
  <si>
    <t>AMÉRICA DO NORTE</t>
  </si>
  <si>
    <t>EN</t>
  </si>
  <si>
    <t>Receitas totais</t>
  </si>
  <si>
    <t>Prêmios emitidos e aceitos</t>
  </si>
  <si>
    <t>- Não Vida</t>
  </si>
  <si>
    <t>- Vida</t>
  </si>
  <si>
    <t>Resultado do negócio de Não Vida</t>
  </si>
  <si>
    <t>Resultado do negócio de Vida</t>
  </si>
  <si>
    <t>Resultado antes dos impostos</t>
  </si>
  <si>
    <t>Resultado líquido</t>
  </si>
  <si>
    <t>Imóveis (incluindo uso próprio)</t>
  </si>
  <si>
    <t>Ações e fundos de investimento</t>
  </si>
  <si>
    <t>Renda fixa</t>
  </si>
  <si>
    <t>Outros investimentos (incluindo unit linked)</t>
  </si>
  <si>
    <t>Tesouraria</t>
  </si>
  <si>
    <t>Provisão para seguros de Vida</t>
  </si>
  <si>
    <t>Outras provisões</t>
  </si>
  <si>
    <t>Número médio de funcionários</t>
  </si>
  <si>
    <t>Número de funcionários ao final do exercício</t>
  </si>
  <si>
    <t>Total número de funcionários ao final do exercício</t>
  </si>
  <si>
    <t>Patrimônio Líquido</t>
  </si>
  <si>
    <t>Funcionários</t>
  </si>
  <si>
    <t>Índice de siniestralidade Não Vida</t>
  </si>
  <si>
    <t>Índice de despesas Não Vida</t>
  </si>
  <si>
    <t>Índice combinado Não Vida</t>
  </si>
  <si>
    <t>Ativos administrados</t>
  </si>
  <si>
    <t>Fundos próprios</t>
  </si>
  <si>
    <t>Sócios externos</t>
  </si>
  <si>
    <t>Carteira de investimentos</t>
  </si>
  <si>
    <t>Provisões técnicas</t>
  </si>
  <si>
    <t>Diretas e delegadas</t>
  </si>
  <si>
    <t>Seguros bancários</t>
  </si>
  <si>
    <t>TOTAL DE AGÊNCIAS</t>
  </si>
  <si>
    <t>Agências</t>
  </si>
  <si>
    <t>Das quais:</t>
  </si>
  <si>
    <t>Resultado das outras atividades &amp; ajustes por hiperinflação</t>
  </si>
  <si>
    <t xml:space="preserve">Total número médio de funcionários </t>
  </si>
  <si>
    <t>12M 2018</t>
  </si>
  <si>
    <t>12M 2019</t>
  </si>
  <si>
    <t>Principais dados consolidados</t>
  </si>
  <si>
    <t>Principais dados por unidade de negócio</t>
  </si>
  <si>
    <t>12M 2020</t>
  </si>
  <si>
    <t>Áreas corporativas e ajustes por hiperinflação</t>
  </si>
  <si>
    <t>Índice Solvência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</si>
</sst>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[$-C0A]mmm\-yy;@"/>
    <numFmt numFmtId="171" formatCode="#,##0.0"/>
    <numFmt numFmtId="172" formatCode="0.0%"/>
    <numFmt numFmtId="173" formatCode="0.0&quot;%&quot;"/>
    <numFmt numFmtId="174" formatCode="General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sz val="11"/>
      <color rgb="FFED0022"/>
      <name val="Trebuchet MS"/>
      <family val="2"/>
    </font>
    <font>
      <b/>
      <sz val="11"/>
      <color rgb="FFFF0000"/>
      <name val="Trebuchet MS"/>
      <family val="2"/>
    </font>
    <font>
      <b/>
      <sz val="22"/>
      <color theme="0"/>
      <name val="Calibri"/>
      <family val="2"/>
      <scheme val="minor"/>
    </font>
    <font>
      <sz val="12"/>
      <color rgb="FF3E4A52"/>
      <name val="Calibri"/>
      <family val="2"/>
      <scheme val="minor"/>
    </font>
    <font>
      <sz val="12"/>
      <color rgb="FFED0022"/>
      <name val="Calibri"/>
      <family val="2"/>
      <scheme val="minor"/>
    </font>
    <font>
      <b/>
      <sz val="12"/>
      <color rgb="FF3E4A52"/>
      <name val="Calibri"/>
      <family val="2"/>
      <scheme val="minor"/>
    </font>
    <font>
      <i/>
      <sz val="12"/>
      <color rgb="FF3E4A52"/>
      <name val="Calibri"/>
      <family val="2"/>
      <scheme val="minor"/>
    </font>
    <font>
      <b/>
      <sz val="12"/>
      <color rgb="FFED002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rgb="FF3E4A5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</borders>
  <cellStyleXfs count="921">
    <xf numFmtId="0" fontId="0" fillId="0" borderId="0"/>
    <xf numFmtId="170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70" fontId="19" fillId="33" borderId="0" applyNumberFormat="0" applyBorder="0" applyAlignment="0" applyProtection="0"/>
    <xf numFmtId="0" fontId="18" fillId="34" borderId="0" applyNumberFormat="0" applyBorder="0" applyAlignment="0" applyProtection="0"/>
    <xf numFmtId="170" fontId="19" fillId="34" borderId="0" applyNumberFormat="0" applyBorder="0" applyAlignment="0" applyProtection="0"/>
    <xf numFmtId="0" fontId="18" fillId="35" borderId="0" applyNumberFormat="0" applyBorder="0" applyAlignment="0" applyProtection="0"/>
    <xf numFmtId="170" fontId="19" fillId="35" borderId="0" applyNumberFormat="0" applyBorder="0" applyAlignment="0" applyProtection="0"/>
    <xf numFmtId="0" fontId="18" fillId="36" borderId="0" applyNumberFormat="0" applyBorder="0" applyAlignment="0" applyProtection="0"/>
    <xf numFmtId="170" fontId="19" fillId="36" borderId="0" applyNumberFormat="0" applyBorder="0" applyAlignment="0" applyProtection="0"/>
    <xf numFmtId="0" fontId="18" fillId="37" borderId="0" applyNumberFormat="0" applyBorder="0" applyAlignment="0" applyProtection="0"/>
    <xf numFmtId="170" fontId="19" fillId="37" borderId="0" applyNumberFormat="0" applyBorder="0" applyAlignment="0" applyProtection="0"/>
    <xf numFmtId="0" fontId="18" fillId="38" borderId="0" applyNumberFormat="0" applyBorder="0" applyAlignment="0" applyProtection="0"/>
    <xf numFmtId="170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70" fontId="19" fillId="39" borderId="0" applyNumberFormat="0" applyBorder="0" applyAlignment="0" applyProtection="0"/>
    <xf numFmtId="0" fontId="18" fillId="40" borderId="0" applyNumberFormat="0" applyBorder="0" applyAlignment="0" applyProtection="0"/>
    <xf numFmtId="170" fontId="19" fillId="40" borderId="0" applyNumberFormat="0" applyBorder="0" applyAlignment="0" applyProtection="0"/>
    <xf numFmtId="0" fontId="18" fillId="41" borderId="0" applyNumberFormat="0" applyBorder="0" applyAlignment="0" applyProtection="0"/>
    <xf numFmtId="170" fontId="19" fillId="41" borderId="0" applyNumberFormat="0" applyBorder="0" applyAlignment="0" applyProtection="0"/>
    <xf numFmtId="0" fontId="18" fillId="36" borderId="0" applyNumberFormat="0" applyBorder="0" applyAlignment="0" applyProtection="0"/>
    <xf numFmtId="170" fontId="19" fillId="36" borderId="0" applyNumberFormat="0" applyBorder="0" applyAlignment="0" applyProtection="0"/>
    <xf numFmtId="0" fontId="18" fillId="39" borderId="0" applyNumberFormat="0" applyBorder="0" applyAlignment="0" applyProtection="0"/>
    <xf numFmtId="170" fontId="19" fillId="39" borderId="0" applyNumberFormat="0" applyBorder="0" applyAlignment="0" applyProtection="0"/>
    <xf numFmtId="0" fontId="18" fillId="42" borderId="0" applyNumberFormat="0" applyBorder="0" applyAlignment="0" applyProtection="0"/>
    <xf numFmtId="17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70" fontId="21" fillId="43" borderId="0" applyNumberFormat="0" applyBorder="0" applyAlignment="0" applyProtection="0"/>
    <xf numFmtId="0" fontId="20" fillId="40" borderId="0" applyNumberFormat="0" applyBorder="0" applyAlignment="0" applyProtection="0"/>
    <xf numFmtId="170" fontId="21" fillId="40" borderId="0" applyNumberFormat="0" applyBorder="0" applyAlignment="0" applyProtection="0"/>
    <xf numFmtId="0" fontId="20" fillId="41" borderId="0" applyNumberFormat="0" applyBorder="0" applyAlignment="0" applyProtection="0"/>
    <xf numFmtId="170" fontId="21" fillId="41" borderId="0" applyNumberFormat="0" applyBorder="0" applyAlignment="0" applyProtection="0"/>
    <xf numFmtId="0" fontId="20" fillId="44" borderId="0" applyNumberFormat="0" applyBorder="0" applyAlignment="0" applyProtection="0"/>
    <xf numFmtId="170" fontId="21" fillId="44" borderId="0" applyNumberFormat="0" applyBorder="0" applyAlignment="0" applyProtection="0"/>
    <xf numFmtId="0" fontId="20" fillId="45" borderId="0" applyNumberFormat="0" applyBorder="0" applyAlignment="0" applyProtection="0"/>
    <xf numFmtId="170" fontId="21" fillId="45" borderId="0" applyNumberFormat="0" applyBorder="0" applyAlignment="0" applyProtection="0"/>
    <xf numFmtId="0" fontId="20" fillId="46" borderId="0" applyNumberFormat="0" applyBorder="0" applyAlignment="0" applyProtection="0"/>
    <xf numFmtId="170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70" fontId="21" fillId="47" borderId="0" applyNumberFormat="0" applyBorder="0" applyAlignment="0" applyProtection="0"/>
    <xf numFmtId="0" fontId="20" fillId="48" borderId="0" applyNumberFormat="0" applyBorder="0" applyAlignment="0" applyProtection="0"/>
    <xf numFmtId="170" fontId="21" fillId="48" borderId="0" applyNumberFormat="0" applyBorder="0" applyAlignment="0" applyProtection="0"/>
    <xf numFmtId="0" fontId="20" fillId="49" borderId="0" applyNumberFormat="0" applyBorder="0" applyAlignment="0" applyProtection="0"/>
    <xf numFmtId="170" fontId="21" fillId="49" borderId="0" applyNumberFormat="0" applyBorder="0" applyAlignment="0" applyProtection="0"/>
    <xf numFmtId="0" fontId="20" fillId="44" borderId="0" applyNumberFormat="0" applyBorder="0" applyAlignment="0" applyProtection="0"/>
    <xf numFmtId="170" fontId="21" fillId="44" borderId="0" applyNumberFormat="0" applyBorder="0" applyAlignment="0" applyProtection="0"/>
    <xf numFmtId="0" fontId="20" fillId="45" borderId="0" applyNumberFormat="0" applyBorder="0" applyAlignment="0" applyProtection="0"/>
    <xf numFmtId="170" fontId="21" fillId="45" borderId="0" applyNumberFormat="0" applyBorder="0" applyAlignment="0" applyProtection="0"/>
    <xf numFmtId="0" fontId="20" fillId="50" borderId="0" applyNumberFormat="0" applyBorder="0" applyAlignment="0" applyProtection="0"/>
    <xf numFmtId="170" fontId="21" fillId="50" borderId="0" applyNumberFormat="0" applyBorder="0" applyAlignment="0" applyProtection="0"/>
    <xf numFmtId="166" fontId="22" fillId="0" borderId="0" applyFont="0"/>
    <xf numFmtId="166" fontId="22" fillId="0" borderId="10" applyFont="0"/>
    <xf numFmtId="167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70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3" fontId="17" fillId="0" borderId="0" applyFill="0" applyBorder="0" applyAlignment="0"/>
    <xf numFmtId="0" fontId="28" fillId="51" borderId="11" applyNumberFormat="0" applyAlignment="0" applyProtection="0"/>
    <xf numFmtId="170" fontId="29" fillId="51" borderId="11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2" applyNumberFormat="0" applyAlignment="0" applyProtection="0"/>
    <xf numFmtId="170" fontId="31" fillId="52" borderId="12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68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0" fontId="39" fillId="0" borderId="0" applyProtection="0"/>
    <xf numFmtId="170" fontId="39" fillId="0" borderId="0" applyProtection="0"/>
    <xf numFmtId="0" fontId="40" fillId="0" borderId="0" applyProtection="0"/>
    <xf numFmtId="170" fontId="40" fillId="0" borderId="0" applyProtection="0"/>
    <xf numFmtId="0" fontId="41" fillId="0" borderId="0" applyProtection="0"/>
    <xf numFmtId="170" fontId="41" fillId="0" borderId="0" applyProtection="0"/>
    <xf numFmtId="0" fontId="42" fillId="0" borderId="0" applyProtection="0"/>
    <xf numFmtId="170" fontId="42" fillId="0" borderId="0" applyProtection="0"/>
    <xf numFmtId="0" fontId="43" fillId="0" borderId="0" applyNumberFormat="0" applyFont="0" applyFill="0" applyBorder="0" applyAlignment="0" applyProtection="0"/>
    <xf numFmtId="170" fontId="43" fillId="0" borderId="0" applyNumberFormat="0" applyFont="0" applyFill="0" applyBorder="0" applyAlignment="0" applyProtection="0"/>
    <xf numFmtId="0" fontId="44" fillId="0" borderId="0" applyProtection="0"/>
    <xf numFmtId="170" fontId="44" fillId="0" borderId="0" applyProtection="0"/>
    <xf numFmtId="0" fontId="45" fillId="0" borderId="0" applyProtection="0"/>
    <xf numFmtId="170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70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70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70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3" applyNumberFormat="0" applyAlignment="0" applyProtection="0">
      <alignment horizontal="left" vertical="center"/>
    </xf>
    <xf numFmtId="0" fontId="27" fillId="0" borderId="14">
      <alignment horizontal="left" vertical="center"/>
    </xf>
    <xf numFmtId="0" fontId="27" fillId="0" borderId="14">
      <alignment horizontal="left" vertical="center"/>
    </xf>
    <xf numFmtId="49" fontId="50" fillId="0" borderId="0">
      <alignment horizontal="centerContinuous"/>
    </xf>
    <xf numFmtId="0" fontId="51" fillId="0" borderId="15" applyNumberFormat="0" applyFill="0" applyAlignment="0" applyProtection="0"/>
    <xf numFmtId="170" fontId="52" fillId="0" borderId="15" applyNumberFormat="0" applyFill="0" applyAlignment="0" applyProtection="0"/>
    <xf numFmtId="0" fontId="53" fillId="0" borderId="16" applyNumberFormat="0" applyFill="0" applyAlignment="0" applyProtection="0"/>
    <xf numFmtId="170" fontId="54" fillId="0" borderId="16" applyNumberFormat="0" applyFill="0" applyAlignment="0" applyProtection="0"/>
    <xf numFmtId="0" fontId="55" fillId="0" borderId="17" applyNumberFormat="0" applyFill="0" applyAlignment="0" applyProtection="0"/>
    <xf numFmtId="170" fontId="56" fillId="0" borderId="17" applyNumberFormat="0" applyFill="0" applyAlignment="0" applyProtection="0"/>
    <xf numFmtId="0" fontId="55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8">
      <alignment horizontal="center"/>
    </xf>
    <xf numFmtId="0" fontId="57" fillId="0" borderId="0">
      <alignment horizontal="center"/>
    </xf>
    <xf numFmtId="177" fontId="22" fillId="0" borderId="19">
      <alignment horizontal="center"/>
    </xf>
    <xf numFmtId="177" fontId="22" fillId="0" borderId="19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1" applyNumberFormat="0" applyAlignment="0" applyProtection="0"/>
    <xf numFmtId="10" fontId="49" fillId="54" borderId="20" applyNumberFormat="0" applyBorder="0" applyAlignment="0" applyProtection="0"/>
    <xf numFmtId="10" fontId="49" fillId="54" borderId="20" applyNumberFormat="0" applyBorder="0" applyAlignment="0" applyProtection="0"/>
    <xf numFmtId="170" fontId="60" fillId="38" borderId="11" applyNumberFormat="0" applyAlignment="0" applyProtection="0"/>
    <xf numFmtId="0" fontId="61" fillId="0" borderId="21" applyNumberFormat="0" applyFill="0" applyAlignment="0" applyProtection="0"/>
    <xf numFmtId="170" fontId="62" fillId="0" borderId="21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70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7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70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2" applyNumberFormat="0" applyFont="0" applyAlignment="0" applyProtection="0"/>
    <xf numFmtId="170" fontId="17" fillId="56" borderId="22" applyNumberFormat="0" applyFont="0" applyAlignment="0" applyProtection="0"/>
    <xf numFmtId="181" fontId="17" fillId="0" borderId="0" applyFont="0" applyFill="0" applyBorder="0" applyAlignment="0" applyProtection="0"/>
    <xf numFmtId="0" fontId="69" fillId="51" borderId="23" applyNumberFormat="0" applyAlignment="0" applyProtection="0"/>
    <xf numFmtId="170" fontId="70" fillId="51" borderId="23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7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8">
      <alignment horizontal="center"/>
    </xf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70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4" applyNumberFormat="0" applyFont="0" applyAlignment="0">
      <alignment horizontal="center"/>
    </xf>
    <xf numFmtId="0" fontId="73" fillId="1" borderId="14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70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70" fontId="78" fillId="0" borderId="0" applyFill="0" applyBorder="0" applyProtection="0">
      <alignment horizontal="left"/>
    </xf>
    <xf numFmtId="0" fontId="49" fillId="0" borderId="24" applyFill="0" applyBorder="0" applyProtection="0">
      <alignment horizontal="left" vertical="top"/>
    </xf>
    <xf numFmtId="170" fontId="49" fillId="0" borderId="24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5" applyNumberFormat="0" applyFill="0" applyAlignment="0" applyProtection="0"/>
    <xf numFmtId="170" fontId="17" fillId="0" borderId="25" applyNumberFormat="0" applyFill="0" applyAlignment="0" applyProtection="0"/>
    <xf numFmtId="0" fontId="17" fillId="0" borderId="25" applyNumberFormat="0" applyFill="0" applyAlignment="0" applyProtection="0"/>
    <xf numFmtId="170" fontId="17" fillId="0" borderId="25" applyNumberFormat="0" applyFill="0" applyAlignment="0" applyProtection="0"/>
    <xf numFmtId="0" fontId="82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70" fontId="85" fillId="0" borderId="0" applyNumberFormat="0" applyFill="0" applyBorder="0" applyAlignment="0" applyProtection="0"/>
    <xf numFmtId="3" fontId="86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26">
      <alignment horizontal="left" vertical="center"/>
    </xf>
    <xf numFmtId="10" fontId="49" fillId="54" borderId="27" applyNumberFormat="0" applyBorder="0" applyAlignment="0" applyProtection="0"/>
    <xf numFmtId="0" fontId="17" fillId="0" borderId="0"/>
    <xf numFmtId="0" fontId="73" fillId="1" borderId="26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70" fontId="1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92" fillId="60" borderId="0" xfId="0" applyFont="1" applyFill="1" applyBorder="1" applyAlignment="1">
      <alignment horizontal="left" vertical="center"/>
    </xf>
    <xf numFmtId="170" fontId="93" fillId="0" borderId="28" xfId="674" applyFont="1" applyFill="1" applyBorder="1" applyAlignment="1">
      <alignment horizontal="left" vertical="center" wrapText="1" readingOrder="1"/>
    </xf>
    <xf numFmtId="170" fontId="94" fillId="0" borderId="28" xfId="674" quotePrefix="1" applyNumberFormat="1" applyFont="1" applyFill="1" applyBorder="1" applyAlignment="1">
      <alignment horizontal="center" vertical="center" wrapText="1" readingOrder="1"/>
    </xf>
    <xf numFmtId="170" fontId="95" fillId="62" borderId="28" xfId="674" applyFont="1" applyFill="1" applyBorder="1" applyAlignment="1">
      <alignment horizontal="left" vertical="center" wrapText="1" indent="1" readingOrder="1"/>
    </xf>
    <xf numFmtId="37" fontId="95" fillId="62" borderId="28" xfId="674" applyNumberFormat="1" applyFont="1" applyFill="1" applyBorder="1" applyAlignment="1">
      <alignment horizontal="center" vertical="center" wrapText="1" readingOrder="1"/>
    </xf>
    <xf numFmtId="170" fontId="93" fillId="59" borderId="28" xfId="674" applyFont="1" applyFill="1" applyBorder="1" applyAlignment="1">
      <alignment horizontal="left" vertical="center" wrapText="1" indent="1" readingOrder="1"/>
    </xf>
    <xf numFmtId="37" fontId="93" fillId="59" borderId="28" xfId="674" applyNumberFormat="1" applyFont="1" applyFill="1" applyBorder="1" applyAlignment="1">
      <alignment horizontal="center" vertical="center" wrapText="1" readingOrder="1"/>
    </xf>
    <xf numFmtId="172" fontId="95" fillId="62" borderId="28" xfId="920" applyNumberFormat="1" applyFont="1" applyFill="1" applyBorder="1" applyAlignment="1">
      <alignment horizontal="center" vertical="center" wrapText="1" readingOrder="1"/>
    </xf>
    <xf numFmtId="172" fontId="93" fillId="59" borderId="28" xfId="920" applyNumberFormat="1" applyFont="1" applyFill="1" applyBorder="1" applyAlignment="1">
      <alignment horizontal="center" vertical="center" wrapText="1" readingOrder="1"/>
    </xf>
    <xf numFmtId="183" fontId="95" fillId="62" borderId="28" xfId="674" applyNumberFormat="1" applyFont="1" applyFill="1" applyBorder="1" applyAlignment="1">
      <alignment horizontal="center" vertical="center" wrapText="1" readingOrder="1"/>
    </xf>
    <xf numFmtId="170" fontId="93" fillId="58" borderId="29" xfId="1" applyFont="1" applyFill="1" applyBorder="1"/>
    <xf numFmtId="170" fontId="93" fillId="58" borderId="29" xfId="1" applyFont="1" applyFill="1" applyBorder="1" applyAlignment="1">
      <alignment horizontal="center" vertical="center" wrapText="1" readingOrder="1"/>
    </xf>
    <xf numFmtId="170" fontId="96" fillId="59" borderId="28" xfId="674" applyFont="1" applyFill="1" applyBorder="1" applyAlignment="1">
      <alignment horizontal="left" vertical="center" wrapText="1" indent="1" readingOrder="1"/>
    </xf>
    <xf numFmtId="170" fontId="97" fillId="0" borderId="28" xfId="674" quotePrefix="1" applyNumberFormat="1" applyFont="1" applyFill="1" applyBorder="1" applyAlignment="1">
      <alignment horizontal="left" vertical="center" wrapText="1" readingOrder="1"/>
    </xf>
    <xf numFmtId="9" fontId="95" fillId="62" borderId="28" xfId="920" applyNumberFormat="1" applyFont="1" applyFill="1" applyBorder="1" applyAlignment="1">
      <alignment horizontal="center" vertical="center" wrapText="1" readingOrder="1"/>
    </xf>
    <xf numFmtId="0" fontId="0" fillId="58" borderId="0" xfId="0" applyFill="1" applyAlignment="1">
      <alignment horizontal="center"/>
    </xf>
    <xf numFmtId="0" fontId="0" fillId="63" borderId="0" xfId="0" applyFill="1" applyAlignment="1">
      <alignment horizontal="center"/>
    </xf>
    <xf numFmtId="170" fontId="97" fillId="0" borderId="28" xfId="674" quotePrefix="1" applyNumberFormat="1" applyFont="1" applyFill="1" applyBorder="1" applyAlignment="1">
      <alignment horizontal="center" vertical="center" wrapText="1" readingOrder="1"/>
    </xf>
    <xf numFmtId="3" fontId="93" fillId="59" borderId="28" xfId="674" applyNumberFormat="1" applyFont="1" applyFill="1" applyBorder="1" applyAlignment="1">
      <alignment horizontal="center" vertical="center" wrapText="1" readingOrder="1"/>
    </xf>
    <xf numFmtId="3" fontId="95" fillId="62" borderId="28" xfId="674" applyNumberFormat="1" applyFont="1" applyFill="1" applyBorder="1" applyAlignment="1">
      <alignment horizontal="center" vertical="center" wrapText="1" readingOrder="1"/>
    </xf>
    <xf numFmtId="0" fontId="84" fillId="0" borderId="0" xfId="900" applyFont="1"/>
    <xf numFmtId="0" fontId="84" fillId="58" borderId="0" xfId="900" applyFont="1" applyFill="1"/>
    <xf numFmtId="0" fontId="0" fillId="58" borderId="0" xfId="0" applyFill="1"/>
    <xf numFmtId="0" fontId="88" fillId="60" borderId="0" xfId="0" applyFont="1" applyFill="1" applyBorder="1" applyAlignment="1">
      <alignment horizontal="left" vertical="center"/>
    </xf>
    <xf numFmtId="0" fontId="89" fillId="58" borderId="0" xfId="0" applyFont="1" applyFill="1" applyAlignment="1">
      <alignment horizontal="center"/>
    </xf>
    <xf numFmtId="0" fontId="90" fillId="58" borderId="0" xfId="919" applyFont="1" applyFill="1" applyBorder="1" applyAlignment="1">
      <alignment horizontal="left" vertical="center" indent="2"/>
    </xf>
    <xf numFmtId="0" fontId="0" fillId="58" borderId="0" xfId="0" applyFill="1" applyBorder="1"/>
    <xf numFmtId="0" fontId="90" fillId="58" borderId="0" xfId="0" applyFont="1" applyFill="1" applyBorder="1" applyAlignment="1">
      <alignment vertical="center"/>
    </xf>
    <xf numFmtId="0" fontId="91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171" fontId="84" fillId="0" borderId="0" xfId="900" applyNumberFormat="1" applyFont="1"/>
    <xf numFmtId="37" fontId="84" fillId="0" borderId="0" xfId="900" applyNumberFormat="1" applyFont="1"/>
    <xf numFmtId="0" fontId="98" fillId="0" borderId="0" xfId="900" applyFont="1"/>
    <xf numFmtId="170" fontId="94" fillId="0" borderId="0" xfId="674" quotePrefix="1" applyNumberFormat="1" applyFont="1" applyFill="1" applyBorder="1" applyAlignment="1">
      <alignment horizontal="center" vertical="center" wrapText="1" readingOrder="1"/>
    </xf>
    <xf numFmtId="0" fontId="99" fillId="0" borderId="0" xfId="900" applyFont="1"/>
    <xf numFmtId="0" fontId="84" fillId="0" borderId="0" xfId="900" applyFont="1" applyAlignment="1">
      <alignment horizontal="center"/>
    </xf>
  </cellXfs>
  <cellStyles count="921"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ipervínculo" xfId="919" builtinId="8"/>
    <cellStyle name="Hyperlink 2" xfId="511" xr:uid="{00000000-0005-0000-0000-0000FF010000}"/>
    <cellStyle name="Hyperlink 3" xfId="512" xr:uid="{00000000-0005-0000-0000-000000020000}"/>
    <cellStyle name="Incorrecto 2" xfId="513" xr:uid="{00000000-0005-0000-0000-000001020000}"/>
    <cellStyle name="Input" xfId="514" xr:uid="{00000000-0005-0000-0000-000002020000}"/>
    <cellStyle name="Input [yellow]" xfId="515" xr:uid="{00000000-0005-0000-0000-000003020000}"/>
    <cellStyle name="Input [yellow] 2" xfId="516" xr:uid="{00000000-0005-0000-0000-000004020000}"/>
    <cellStyle name="Input [yellow] 3" xfId="907" xr:uid="{00000000-0005-0000-0000-000005020000}"/>
    <cellStyle name="Input 2" xfId="517" xr:uid="{00000000-0005-0000-0000-000006020000}"/>
    <cellStyle name="Linked Cell" xfId="518" xr:uid="{00000000-0005-0000-0000-000007020000}"/>
    <cellStyle name="Linked Cell 2" xfId="519" xr:uid="{00000000-0005-0000-0000-000008020000}"/>
    <cellStyle name="LTG_Formula" xfId="902" xr:uid="{00000000-0005-0000-0000-000009020000}"/>
    <cellStyle name="Millares 2" xfId="520" xr:uid="{00000000-0005-0000-0000-00000A020000}"/>
    <cellStyle name="Millares 3" xfId="521" xr:uid="{00000000-0005-0000-0000-00000B020000}"/>
    <cellStyle name="Millares 3 2" xfId="522" xr:uid="{00000000-0005-0000-0000-00000C020000}"/>
    <cellStyle name="Millares 4" xfId="523" xr:uid="{00000000-0005-0000-0000-00000D020000}"/>
    <cellStyle name="Monetario" xfId="524" xr:uid="{00000000-0005-0000-0000-00000E020000}"/>
    <cellStyle name="Monetario 2" xfId="525" xr:uid="{00000000-0005-0000-0000-00000F020000}"/>
    <cellStyle name="Monetario0" xfId="526" xr:uid="{00000000-0005-0000-0000-000010020000}"/>
    <cellStyle name="Monetario0 2" xfId="527" xr:uid="{00000000-0005-0000-0000-000011020000}"/>
    <cellStyle name="Neutral 2" xfId="528" xr:uid="{00000000-0005-0000-0000-000012020000}"/>
    <cellStyle name="Neutral 3" xfId="529" xr:uid="{00000000-0005-0000-0000-000013020000}"/>
    <cellStyle name="No-definido" xfId="530" xr:uid="{00000000-0005-0000-0000-000014020000}"/>
    <cellStyle name="Normal" xfId="0" builtinId="0"/>
    <cellStyle name="Normal - Style1" xfId="531" xr:uid="{00000000-0005-0000-0000-000016020000}"/>
    <cellStyle name="Normal 10" xfId="532" xr:uid="{00000000-0005-0000-0000-000017020000}"/>
    <cellStyle name="Normal 10 2" xfId="533" xr:uid="{00000000-0005-0000-0000-000018020000}"/>
    <cellStyle name="Normal 10 3" xfId="534" xr:uid="{00000000-0005-0000-0000-000019020000}"/>
    <cellStyle name="Normal 11" xfId="535" xr:uid="{00000000-0005-0000-0000-00001A020000}"/>
    <cellStyle name="Normal 11 2" xfId="536" xr:uid="{00000000-0005-0000-0000-00001B020000}"/>
    <cellStyle name="Normal 11 3" xfId="537" xr:uid="{00000000-0005-0000-0000-00001C020000}"/>
    <cellStyle name="Normal 11 4" xfId="538" xr:uid="{00000000-0005-0000-0000-00001D020000}"/>
    <cellStyle name="Normal 11 5" xfId="539" xr:uid="{00000000-0005-0000-0000-00001E020000}"/>
    <cellStyle name="Normal 11 6" xfId="540" xr:uid="{00000000-0005-0000-0000-00001F020000}"/>
    <cellStyle name="Normal 11 7" xfId="541" xr:uid="{00000000-0005-0000-0000-000020020000}"/>
    <cellStyle name="Normal 11 8" xfId="542" xr:uid="{00000000-0005-0000-0000-000021020000}"/>
    <cellStyle name="Normal 12" xfId="543" xr:uid="{00000000-0005-0000-0000-000022020000}"/>
    <cellStyle name="Normal 12 2" xfId="544" xr:uid="{00000000-0005-0000-0000-000023020000}"/>
    <cellStyle name="Normal 12 2 2" xfId="545" xr:uid="{00000000-0005-0000-0000-000024020000}"/>
    <cellStyle name="Normal 12 2 3" xfId="546" xr:uid="{00000000-0005-0000-0000-000025020000}"/>
    <cellStyle name="Normal 12 2_Salida_NIIF_Mensual_v4.3" xfId="547" xr:uid="{00000000-0005-0000-0000-000026020000}"/>
    <cellStyle name="Normal 12 3" xfId="548" xr:uid="{00000000-0005-0000-0000-000027020000}"/>
    <cellStyle name="Normal 12 4" xfId="549" xr:uid="{00000000-0005-0000-0000-000028020000}"/>
    <cellStyle name="Normal 12 5" xfId="550" xr:uid="{00000000-0005-0000-0000-000029020000}"/>
    <cellStyle name="Normal 12 6" xfId="551" xr:uid="{00000000-0005-0000-0000-00002A020000}"/>
    <cellStyle name="Normal 12 7" xfId="552" xr:uid="{00000000-0005-0000-0000-00002B020000}"/>
    <cellStyle name="Normal 12 8" xfId="553" xr:uid="{00000000-0005-0000-0000-00002C020000}"/>
    <cellStyle name="Normal 12 9" xfId="554" xr:uid="{00000000-0005-0000-0000-00002D020000}"/>
    <cellStyle name="Normal 12_Salida_NIIF_Mensual_v4.3" xfId="555" xr:uid="{00000000-0005-0000-0000-00002E020000}"/>
    <cellStyle name="Normal 13" xfId="556" xr:uid="{00000000-0005-0000-0000-00002F020000}"/>
    <cellStyle name="Normal 13 2" xfId="557" xr:uid="{00000000-0005-0000-0000-000030020000}"/>
    <cellStyle name="Normal 13 3" xfId="558" xr:uid="{00000000-0005-0000-0000-000031020000}"/>
    <cellStyle name="Normal 14" xfId="559" xr:uid="{00000000-0005-0000-0000-000032020000}"/>
    <cellStyle name="Normal 14 2" xfId="560" xr:uid="{00000000-0005-0000-0000-000033020000}"/>
    <cellStyle name="Normal 14 3" xfId="561" xr:uid="{00000000-0005-0000-0000-000034020000}"/>
    <cellStyle name="Normal 14 4" xfId="562" xr:uid="{00000000-0005-0000-0000-000035020000}"/>
    <cellStyle name="Normal 14 5" xfId="563" xr:uid="{00000000-0005-0000-0000-000036020000}"/>
    <cellStyle name="Normal 14 6" xfId="564" xr:uid="{00000000-0005-0000-0000-000037020000}"/>
    <cellStyle name="Normal 14 7" xfId="565" xr:uid="{00000000-0005-0000-0000-000038020000}"/>
    <cellStyle name="Normal 15" xfId="566" xr:uid="{00000000-0005-0000-0000-000039020000}"/>
    <cellStyle name="Normal 16" xfId="567" xr:uid="{00000000-0005-0000-0000-00003A020000}"/>
    <cellStyle name="Normal 16 2" xfId="568" xr:uid="{00000000-0005-0000-0000-00003B020000}"/>
    <cellStyle name="Normal 16 3" xfId="569" xr:uid="{00000000-0005-0000-0000-00003C020000}"/>
    <cellStyle name="Normal 17" xfId="570" xr:uid="{00000000-0005-0000-0000-00003D020000}"/>
    <cellStyle name="Normal 17 2" xfId="571" xr:uid="{00000000-0005-0000-0000-00003E020000}"/>
    <cellStyle name="Normal 17 3" xfId="572" xr:uid="{00000000-0005-0000-0000-00003F020000}"/>
    <cellStyle name="Normal 18" xfId="573" xr:uid="{00000000-0005-0000-0000-000040020000}"/>
    <cellStyle name="Normal 19" xfId="574" xr:uid="{00000000-0005-0000-0000-000041020000}"/>
    <cellStyle name="Normal 2" xfId="575" xr:uid="{00000000-0005-0000-0000-000042020000}"/>
    <cellStyle name="Normal 2 10" xfId="576" xr:uid="{00000000-0005-0000-0000-000043020000}"/>
    <cellStyle name="Normal 2 11" xfId="577" xr:uid="{00000000-0005-0000-0000-000044020000}"/>
    <cellStyle name="Normal 2 12" xfId="578" xr:uid="{00000000-0005-0000-0000-000045020000}"/>
    <cellStyle name="Normal 2 13" xfId="579" xr:uid="{00000000-0005-0000-0000-000046020000}"/>
    <cellStyle name="Normal 2 14" xfId="580" xr:uid="{00000000-0005-0000-0000-000047020000}"/>
    <cellStyle name="Normal 2 15" xfId="581" xr:uid="{00000000-0005-0000-0000-000048020000}"/>
    <cellStyle name="Normal 2 16" xfId="582" xr:uid="{00000000-0005-0000-0000-000049020000}"/>
    <cellStyle name="Normal 2 16 2" xfId="583" xr:uid="{00000000-0005-0000-0000-00004A020000}"/>
    <cellStyle name="Normal 2 16 3" xfId="584" xr:uid="{00000000-0005-0000-0000-00004B020000}"/>
    <cellStyle name="Normal 2 17" xfId="585" xr:uid="{00000000-0005-0000-0000-00004C020000}"/>
    <cellStyle name="Normal 2 18" xfId="586" xr:uid="{00000000-0005-0000-0000-00004D020000}"/>
    <cellStyle name="Normal 2 19" xfId="587" xr:uid="{00000000-0005-0000-0000-00004E020000}"/>
    <cellStyle name="Normal 2 19 2" xfId="588" xr:uid="{00000000-0005-0000-0000-00004F020000}"/>
    <cellStyle name="Normal 2 2" xfId="589" xr:uid="{00000000-0005-0000-0000-000050020000}"/>
    <cellStyle name="Normal 2 2 2" xfId="590" xr:uid="{00000000-0005-0000-0000-000051020000}"/>
    <cellStyle name="Normal 2 2 2 2" xfId="591" xr:uid="{00000000-0005-0000-0000-000052020000}"/>
    <cellStyle name="Normal 2 2_Salida_NIIF_Mensual_v4.3" xfId="592" xr:uid="{00000000-0005-0000-0000-000053020000}"/>
    <cellStyle name="Normal 2 20" xfId="593" xr:uid="{00000000-0005-0000-0000-000054020000}"/>
    <cellStyle name="Normal 2 21" xfId="594" xr:uid="{00000000-0005-0000-0000-000055020000}"/>
    <cellStyle name="Normal 2 22" xfId="595" xr:uid="{00000000-0005-0000-0000-000056020000}"/>
    <cellStyle name="Normal 2 23" xfId="596" xr:uid="{00000000-0005-0000-0000-000057020000}"/>
    <cellStyle name="Normal 2 24" xfId="597" xr:uid="{00000000-0005-0000-0000-000058020000}"/>
    <cellStyle name="Normal 2 25" xfId="598" xr:uid="{00000000-0005-0000-0000-000059020000}"/>
    <cellStyle name="Normal 2 26" xfId="599" xr:uid="{00000000-0005-0000-0000-00005A020000}"/>
    <cellStyle name="Normal 2 27" xfId="600" xr:uid="{00000000-0005-0000-0000-00005B020000}"/>
    <cellStyle name="Normal 2 27 2" xfId="601" xr:uid="{00000000-0005-0000-0000-00005C020000}"/>
    <cellStyle name="Normal 2 27_Salida_NIIF_Mensual_v4.3" xfId="602" xr:uid="{00000000-0005-0000-0000-00005D020000}"/>
    <cellStyle name="Normal 2 28" xfId="603" xr:uid="{00000000-0005-0000-0000-00005E020000}"/>
    <cellStyle name="Normal 2 29" xfId="604" xr:uid="{00000000-0005-0000-0000-00005F020000}"/>
    <cellStyle name="Normal 2 3" xfId="605" xr:uid="{00000000-0005-0000-0000-000060020000}"/>
    <cellStyle name="Normal 2 3 2" xfId="606" xr:uid="{00000000-0005-0000-0000-000061020000}"/>
    <cellStyle name="Normal 2 30" xfId="607" xr:uid="{00000000-0005-0000-0000-000062020000}"/>
    <cellStyle name="Normal 2 31" xfId="608" xr:uid="{00000000-0005-0000-0000-000063020000}"/>
    <cellStyle name="Normal 2 32" xfId="609" xr:uid="{00000000-0005-0000-0000-000064020000}"/>
    <cellStyle name="Normal 2 33" xfId="610" xr:uid="{00000000-0005-0000-0000-000065020000}"/>
    <cellStyle name="Normal 2 34" xfId="611" xr:uid="{00000000-0005-0000-0000-000066020000}"/>
    <cellStyle name="Normal 2 35" xfId="612" xr:uid="{00000000-0005-0000-0000-000067020000}"/>
    <cellStyle name="Normal 2 36" xfId="613" xr:uid="{00000000-0005-0000-0000-000068020000}"/>
    <cellStyle name="Normal 2 37" xfId="614" xr:uid="{00000000-0005-0000-0000-000069020000}"/>
    <cellStyle name="Normal 2 38" xfId="615" xr:uid="{00000000-0005-0000-0000-00006A020000}"/>
    <cellStyle name="Normal 2 4" xfId="616" xr:uid="{00000000-0005-0000-0000-00006B020000}"/>
    <cellStyle name="Normal 2 4 2" xfId="914" xr:uid="{00000000-0005-0000-0000-00006C020000}"/>
    <cellStyle name="Normal 2 5" xfId="617" xr:uid="{00000000-0005-0000-0000-00006D020000}"/>
    <cellStyle name="Normal 2 6" xfId="618" xr:uid="{00000000-0005-0000-0000-00006E020000}"/>
    <cellStyle name="Normal 2 7" xfId="619" xr:uid="{00000000-0005-0000-0000-00006F020000}"/>
    <cellStyle name="Normal 2 8" xfId="620" xr:uid="{00000000-0005-0000-0000-000070020000}"/>
    <cellStyle name="Normal 2 9" xfId="621" xr:uid="{00000000-0005-0000-0000-000071020000}"/>
    <cellStyle name="Normal 2_1_Carga_NIIF_SC_Activo_Pasivo_PyG_y_Otros_Detalles_ v1_3" xfId="622" xr:uid="{00000000-0005-0000-0000-000072020000}"/>
    <cellStyle name="Normal 20" xfId="623" xr:uid="{00000000-0005-0000-0000-000073020000}"/>
    <cellStyle name="Normal 20 2" xfId="624" xr:uid="{00000000-0005-0000-0000-000074020000}"/>
    <cellStyle name="Normal 20 3" xfId="625" xr:uid="{00000000-0005-0000-0000-000075020000}"/>
    <cellStyle name="Normal 20 4" xfId="626" xr:uid="{00000000-0005-0000-0000-000076020000}"/>
    <cellStyle name="Normal 20 5" xfId="627" xr:uid="{00000000-0005-0000-0000-000077020000}"/>
    <cellStyle name="Normal 20_Salida_NIIF_Mensual_v4.3" xfId="628" xr:uid="{00000000-0005-0000-0000-000078020000}"/>
    <cellStyle name="Normal 21" xfId="629" xr:uid="{00000000-0005-0000-0000-000079020000}"/>
    <cellStyle name="Normal 22" xfId="630" xr:uid="{00000000-0005-0000-0000-00007A020000}"/>
    <cellStyle name="Normal 23" xfId="631" xr:uid="{00000000-0005-0000-0000-00007B020000}"/>
    <cellStyle name="Normal 23 2" xfId="632" xr:uid="{00000000-0005-0000-0000-00007C020000}"/>
    <cellStyle name="Normal 23 3" xfId="633" xr:uid="{00000000-0005-0000-0000-00007D020000}"/>
    <cellStyle name="Normal 23 4" xfId="634" xr:uid="{00000000-0005-0000-0000-00007E020000}"/>
    <cellStyle name="Normal 23 5" xfId="635" xr:uid="{00000000-0005-0000-0000-00007F020000}"/>
    <cellStyle name="Normal 24" xfId="636" xr:uid="{00000000-0005-0000-0000-000080020000}"/>
    <cellStyle name="Normal 24 2" xfId="637" xr:uid="{00000000-0005-0000-0000-000081020000}"/>
    <cellStyle name="Normal 24 3" xfId="638" xr:uid="{00000000-0005-0000-0000-000082020000}"/>
    <cellStyle name="Normal 24 4" xfId="639" xr:uid="{00000000-0005-0000-0000-000083020000}"/>
    <cellStyle name="Normal 24 5" xfId="640" xr:uid="{00000000-0005-0000-0000-000084020000}"/>
    <cellStyle name="Normal 25" xfId="641" xr:uid="{00000000-0005-0000-0000-000085020000}"/>
    <cellStyle name="Normal 26" xfId="642" xr:uid="{00000000-0005-0000-0000-000086020000}"/>
    <cellStyle name="Normal 27" xfId="643" xr:uid="{00000000-0005-0000-0000-000087020000}"/>
    <cellStyle name="Normal 28" xfId="644" xr:uid="{00000000-0005-0000-0000-000088020000}"/>
    <cellStyle name="Normal 29" xfId="645" xr:uid="{00000000-0005-0000-0000-000089020000}"/>
    <cellStyle name="Normal 29 2" xfId="646" xr:uid="{00000000-0005-0000-0000-00008A020000}"/>
    <cellStyle name="Normal 29 3" xfId="913" xr:uid="{00000000-0005-0000-0000-00008B020000}"/>
    <cellStyle name="Normal 3" xfId="647" xr:uid="{00000000-0005-0000-0000-00008C020000}"/>
    <cellStyle name="Normal 3 10" xfId="648" xr:uid="{00000000-0005-0000-0000-00008D020000}"/>
    <cellStyle name="Normal 3 11" xfId="649" xr:uid="{00000000-0005-0000-0000-00008E020000}"/>
    <cellStyle name="Normal 3 12" xfId="650" xr:uid="{00000000-0005-0000-0000-00008F020000}"/>
    <cellStyle name="Normal 3 13" xfId="651" xr:uid="{00000000-0005-0000-0000-000090020000}"/>
    <cellStyle name="Normal 3 14" xfId="652" xr:uid="{00000000-0005-0000-0000-000091020000}"/>
    <cellStyle name="Normal 3 15" xfId="653" xr:uid="{00000000-0005-0000-0000-000092020000}"/>
    <cellStyle name="Normal 3 16" xfId="654" xr:uid="{00000000-0005-0000-0000-000093020000}"/>
    <cellStyle name="Normal 3 17" xfId="655" xr:uid="{00000000-0005-0000-0000-000094020000}"/>
    <cellStyle name="Normal 3 18" xfId="656" xr:uid="{00000000-0005-0000-0000-000095020000}"/>
    <cellStyle name="Normal 3 19" xfId="892" xr:uid="{00000000-0005-0000-0000-000096020000}"/>
    <cellStyle name="Normal 3 2" xfId="657" xr:uid="{00000000-0005-0000-0000-000097020000}"/>
    <cellStyle name="Normal 3 2 2" xfId="658" xr:uid="{00000000-0005-0000-0000-000098020000}"/>
    <cellStyle name="Normal 3 2 3" xfId="659" xr:uid="{00000000-0005-0000-0000-000099020000}"/>
    <cellStyle name="Normal 3 2_Salida_NIIF_Mensual_v4.3" xfId="660" xr:uid="{00000000-0005-0000-0000-00009A020000}"/>
    <cellStyle name="Normal 3 20" xfId="893" xr:uid="{00000000-0005-0000-0000-00009B020000}"/>
    <cellStyle name="Normal 3 21" xfId="903" xr:uid="{00000000-0005-0000-0000-00009C020000}"/>
    <cellStyle name="Normal 3 3" xfId="661" xr:uid="{00000000-0005-0000-0000-00009D020000}"/>
    <cellStyle name="Normal 3 3 2" xfId="662" xr:uid="{00000000-0005-0000-0000-00009E020000}"/>
    <cellStyle name="Normal 3 3 3" xfId="663" xr:uid="{00000000-0005-0000-0000-00009F020000}"/>
    <cellStyle name="Normal 3 3_Salida_NIIF_Mensual_v4.3" xfId="664" xr:uid="{00000000-0005-0000-0000-0000A0020000}"/>
    <cellStyle name="Normal 3 4" xfId="665" xr:uid="{00000000-0005-0000-0000-0000A1020000}"/>
    <cellStyle name="Normal 3 5" xfId="666" xr:uid="{00000000-0005-0000-0000-0000A2020000}"/>
    <cellStyle name="Normal 3 6" xfId="667" xr:uid="{00000000-0005-0000-0000-0000A3020000}"/>
    <cellStyle name="Normal 3 7" xfId="668" xr:uid="{00000000-0005-0000-0000-0000A4020000}"/>
    <cellStyle name="Normal 3 8" xfId="669" xr:uid="{00000000-0005-0000-0000-0000A5020000}"/>
    <cellStyle name="Normal 3 9" xfId="670" xr:uid="{00000000-0005-0000-0000-0000A6020000}"/>
    <cellStyle name="Normal 3_A.4-2" xfId="671" xr:uid="{00000000-0005-0000-0000-0000A7020000}"/>
    <cellStyle name="Normal 30" xfId="672" xr:uid="{00000000-0005-0000-0000-0000A8020000}"/>
    <cellStyle name="Normal 31" xfId="673" xr:uid="{00000000-0005-0000-0000-0000A9020000}"/>
    <cellStyle name="Normal 32" xfId="674" xr:uid="{00000000-0005-0000-0000-0000AA020000}"/>
    <cellStyle name="Normal 32 2" xfId="675" xr:uid="{00000000-0005-0000-0000-0000AB020000}"/>
    <cellStyle name="Normal 33" xfId="676" xr:uid="{00000000-0005-0000-0000-0000AC020000}"/>
    <cellStyle name="Normal 34" xfId="677" xr:uid="{00000000-0005-0000-0000-0000AD020000}"/>
    <cellStyle name="Normal 35" xfId="678" xr:uid="{00000000-0005-0000-0000-0000AE020000}"/>
    <cellStyle name="Normal 35 2" xfId="894" xr:uid="{00000000-0005-0000-0000-0000AF020000}"/>
    <cellStyle name="Normal 36" xfId="679" xr:uid="{00000000-0005-0000-0000-0000B0020000}"/>
    <cellStyle name="Normal 36 2" xfId="895" xr:uid="{00000000-0005-0000-0000-0000B1020000}"/>
    <cellStyle name="Normal 37" xfId="680" xr:uid="{00000000-0005-0000-0000-0000B2020000}"/>
    <cellStyle name="Normal 38" xfId="896" xr:uid="{00000000-0005-0000-0000-0000B3020000}"/>
    <cellStyle name="Normal 39" xfId="897" xr:uid="{00000000-0005-0000-0000-0000B4020000}"/>
    <cellStyle name="Normal 4" xfId="681" xr:uid="{00000000-0005-0000-0000-0000B5020000}"/>
    <cellStyle name="Normal 4 10" xfId="682" xr:uid="{00000000-0005-0000-0000-0000B6020000}"/>
    <cellStyle name="Normal 4 11" xfId="683" xr:uid="{00000000-0005-0000-0000-0000B7020000}"/>
    <cellStyle name="Normal 4 12" xfId="684" xr:uid="{00000000-0005-0000-0000-0000B8020000}"/>
    <cellStyle name="Normal 4 13" xfId="685" xr:uid="{00000000-0005-0000-0000-0000B9020000}"/>
    <cellStyle name="Normal 4 14" xfId="686" xr:uid="{00000000-0005-0000-0000-0000BA020000}"/>
    <cellStyle name="Normal 4 15" xfId="687" xr:uid="{00000000-0005-0000-0000-0000BB020000}"/>
    <cellStyle name="Normal 4 16" xfId="688" xr:uid="{00000000-0005-0000-0000-0000BC020000}"/>
    <cellStyle name="Normal 4 17" xfId="689" xr:uid="{00000000-0005-0000-0000-0000BD020000}"/>
    <cellStyle name="Normal 4 2" xfId="690" xr:uid="{00000000-0005-0000-0000-0000BE020000}"/>
    <cellStyle name="Normal 4 2 2" xfId="691" xr:uid="{00000000-0005-0000-0000-0000BF020000}"/>
    <cellStyle name="Normal 4 2 3" xfId="692" xr:uid="{00000000-0005-0000-0000-0000C0020000}"/>
    <cellStyle name="Normal 4 3" xfId="693" xr:uid="{00000000-0005-0000-0000-0000C1020000}"/>
    <cellStyle name="Normal 4 4" xfId="694" xr:uid="{00000000-0005-0000-0000-0000C2020000}"/>
    <cellStyle name="Normal 4 5" xfId="695" xr:uid="{00000000-0005-0000-0000-0000C3020000}"/>
    <cellStyle name="Normal 4 6" xfId="696" xr:uid="{00000000-0005-0000-0000-0000C4020000}"/>
    <cellStyle name="Normal 4 7" xfId="697" xr:uid="{00000000-0005-0000-0000-0000C5020000}"/>
    <cellStyle name="Normal 4 8" xfId="698" xr:uid="{00000000-0005-0000-0000-0000C6020000}"/>
    <cellStyle name="Normal 4 9" xfId="699" xr:uid="{00000000-0005-0000-0000-0000C7020000}"/>
    <cellStyle name="Normal 40" xfId="901" xr:uid="{00000000-0005-0000-0000-0000C8020000}"/>
    <cellStyle name="Normal 40 2" xfId="918" xr:uid="{00000000-0005-0000-0000-0000C9020000}"/>
    <cellStyle name="Normal 41" xfId="904" xr:uid="{00000000-0005-0000-0000-0000CA020000}"/>
    <cellStyle name="Normal 42" xfId="911" xr:uid="{00000000-0005-0000-0000-0000CB020000}"/>
    <cellStyle name="Normal 43" xfId="916" xr:uid="{00000000-0005-0000-0000-0000CC020000}"/>
    <cellStyle name="Normal 44" xfId="910" xr:uid="{00000000-0005-0000-0000-0000CD020000}"/>
    <cellStyle name="Normal 45" xfId="905" xr:uid="{00000000-0005-0000-0000-0000CE020000}"/>
    <cellStyle name="Normal 46" xfId="908" xr:uid="{00000000-0005-0000-0000-0000CF020000}"/>
    <cellStyle name="Normal 47" xfId="917" xr:uid="{00000000-0005-0000-0000-0000D0020000}"/>
    <cellStyle name="Normal 5" xfId="700" xr:uid="{00000000-0005-0000-0000-0000D1020000}"/>
    <cellStyle name="Normal 5 2" xfId="701" xr:uid="{00000000-0005-0000-0000-0000D2020000}"/>
    <cellStyle name="Normal 5 3" xfId="702" xr:uid="{00000000-0005-0000-0000-0000D3020000}"/>
    <cellStyle name="Normal 5 4" xfId="703" xr:uid="{00000000-0005-0000-0000-0000D4020000}"/>
    <cellStyle name="Normal 5 5" xfId="704" xr:uid="{00000000-0005-0000-0000-0000D5020000}"/>
    <cellStyle name="Normal 5 6" xfId="705" xr:uid="{00000000-0005-0000-0000-0000D6020000}"/>
    <cellStyle name="Normal 5 7" xfId="706" xr:uid="{00000000-0005-0000-0000-0000D7020000}"/>
    <cellStyle name="Normal 5 8" xfId="707" xr:uid="{00000000-0005-0000-0000-0000D8020000}"/>
    <cellStyle name="Normal 5 9" xfId="1" xr:uid="{00000000-0005-0000-0000-0000D9020000}"/>
    <cellStyle name="Normal 6" xfId="708" xr:uid="{00000000-0005-0000-0000-0000DA020000}"/>
    <cellStyle name="Normal 6 2" xfId="709" xr:uid="{00000000-0005-0000-0000-0000DB020000}"/>
    <cellStyle name="Normal 6 3" xfId="710" xr:uid="{00000000-0005-0000-0000-0000DC020000}"/>
    <cellStyle name="Normal 6 4" xfId="711" xr:uid="{00000000-0005-0000-0000-0000DD020000}"/>
    <cellStyle name="Normal 6 5" xfId="712" xr:uid="{00000000-0005-0000-0000-0000DE020000}"/>
    <cellStyle name="Normal 6 6" xfId="713" xr:uid="{00000000-0005-0000-0000-0000DF020000}"/>
    <cellStyle name="Normal 6 7" xfId="714" xr:uid="{00000000-0005-0000-0000-0000E0020000}"/>
    <cellStyle name="Normal 6 8" xfId="715" xr:uid="{00000000-0005-0000-0000-0000E1020000}"/>
    <cellStyle name="Normal 6 9" xfId="900" xr:uid="{00000000-0005-0000-0000-0000E2020000}"/>
    <cellStyle name="Normal 6 9 2" xfId="915" xr:uid="{00000000-0005-0000-0000-0000E3020000}"/>
    <cellStyle name="Normal 7" xfId="716" xr:uid="{00000000-0005-0000-0000-0000E4020000}"/>
    <cellStyle name="Normal 7 2" xfId="717" xr:uid="{00000000-0005-0000-0000-0000E5020000}"/>
    <cellStyle name="Normal 7 3" xfId="718" xr:uid="{00000000-0005-0000-0000-0000E6020000}"/>
    <cellStyle name="Normal 7 4" xfId="719" xr:uid="{00000000-0005-0000-0000-0000E7020000}"/>
    <cellStyle name="Normal 7 5" xfId="720" xr:uid="{00000000-0005-0000-0000-0000E8020000}"/>
    <cellStyle name="Normal 7 6" xfId="721" xr:uid="{00000000-0005-0000-0000-0000E9020000}"/>
    <cellStyle name="Normal 7 7" xfId="722" xr:uid="{00000000-0005-0000-0000-0000EA020000}"/>
    <cellStyle name="Normal 7 8" xfId="723" xr:uid="{00000000-0005-0000-0000-0000EB020000}"/>
    <cellStyle name="Normal 7 9" xfId="898" xr:uid="{00000000-0005-0000-0000-0000EC020000}"/>
    <cellStyle name="Normal 8" xfId="724" xr:uid="{00000000-0005-0000-0000-0000ED020000}"/>
    <cellStyle name="Normal 8 2" xfId="725" xr:uid="{00000000-0005-0000-0000-0000EE020000}"/>
    <cellStyle name="Normal 8 3" xfId="726" xr:uid="{00000000-0005-0000-0000-0000EF020000}"/>
    <cellStyle name="Normal 8 4" xfId="727" xr:uid="{00000000-0005-0000-0000-0000F0020000}"/>
    <cellStyle name="Normal 8 5" xfId="728" xr:uid="{00000000-0005-0000-0000-0000F1020000}"/>
    <cellStyle name="Normal 8 6" xfId="729" xr:uid="{00000000-0005-0000-0000-0000F2020000}"/>
    <cellStyle name="Normal 8 7" xfId="730" xr:uid="{00000000-0005-0000-0000-0000F3020000}"/>
    <cellStyle name="Normal 8 8" xfId="731" xr:uid="{00000000-0005-0000-0000-0000F4020000}"/>
    <cellStyle name="Normal 9" xfId="732" xr:uid="{00000000-0005-0000-0000-0000F5020000}"/>
    <cellStyle name="Normal 9 2" xfId="733" xr:uid="{00000000-0005-0000-0000-0000F6020000}"/>
    <cellStyle name="Normal 9 3" xfId="734" xr:uid="{00000000-0005-0000-0000-0000F7020000}"/>
    <cellStyle name="Notas 2" xfId="735" xr:uid="{00000000-0005-0000-0000-0000F8020000}"/>
    <cellStyle name="Notas 2 2" xfId="736" xr:uid="{00000000-0005-0000-0000-0000F9020000}"/>
    <cellStyle name="Notas 3" xfId="737" xr:uid="{00000000-0005-0000-0000-0000FA020000}"/>
    <cellStyle name="Notas 3 2" xfId="738" xr:uid="{00000000-0005-0000-0000-0000FB020000}"/>
    <cellStyle name="Notas 4" xfId="739" xr:uid="{00000000-0005-0000-0000-0000FC020000}"/>
    <cellStyle name="Notas 4 2" xfId="740" xr:uid="{00000000-0005-0000-0000-0000FD020000}"/>
    <cellStyle name="Note" xfId="741" xr:uid="{00000000-0005-0000-0000-0000FE020000}"/>
    <cellStyle name="Note 2" xfId="742" xr:uid="{00000000-0005-0000-0000-0000FF020000}"/>
    <cellStyle name="Nuovo" xfId="743" xr:uid="{00000000-0005-0000-0000-000000030000}"/>
    <cellStyle name="Output" xfId="744" xr:uid="{00000000-0005-0000-0000-000001030000}"/>
    <cellStyle name="Output 2" xfId="745" xr:uid="{00000000-0005-0000-0000-000002030000}"/>
    <cellStyle name="per.style" xfId="746" xr:uid="{00000000-0005-0000-0000-000003030000}"/>
    <cellStyle name="per.style 10" xfId="747" xr:uid="{00000000-0005-0000-0000-000004030000}"/>
    <cellStyle name="per.style 11" xfId="748" xr:uid="{00000000-0005-0000-0000-000005030000}"/>
    <cellStyle name="per.style 12" xfId="749" xr:uid="{00000000-0005-0000-0000-000006030000}"/>
    <cellStyle name="per.style 13" xfId="750" xr:uid="{00000000-0005-0000-0000-000007030000}"/>
    <cellStyle name="per.style 14" xfId="751" xr:uid="{00000000-0005-0000-0000-000008030000}"/>
    <cellStyle name="per.style 15" xfId="752" xr:uid="{00000000-0005-0000-0000-000009030000}"/>
    <cellStyle name="per.style 16" xfId="753" xr:uid="{00000000-0005-0000-0000-00000A030000}"/>
    <cellStyle name="per.style 17" xfId="754" xr:uid="{00000000-0005-0000-0000-00000B030000}"/>
    <cellStyle name="per.style 18" xfId="755" xr:uid="{00000000-0005-0000-0000-00000C030000}"/>
    <cellStyle name="per.style 19" xfId="756" xr:uid="{00000000-0005-0000-0000-00000D030000}"/>
    <cellStyle name="per.style 2" xfId="757" xr:uid="{00000000-0005-0000-0000-00000E030000}"/>
    <cellStyle name="per.style 3" xfId="758" xr:uid="{00000000-0005-0000-0000-00000F030000}"/>
    <cellStyle name="per.style 4" xfId="759" xr:uid="{00000000-0005-0000-0000-000010030000}"/>
    <cellStyle name="per.style 5" xfId="760" xr:uid="{00000000-0005-0000-0000-000011030000}"/>
    <cellStyle name="per.style 6" xfId="761" xr:uid="{00000000-0005-0000-0000-000012030000}"/>
    <cellStyle name="per.style 7" xfId="762" xr:uid="{00000000-0005-0000-0000-000013030000}"/>
    <cellStyle name="per.style 8" xfId="763" xr:uid="{00000000-0005-0000-0000-000014030000}"/>
    <cellStyle name="per.style 9" xfId="764" xr:uid="{00000000-0005-0000-0000-000015030000}"/>
    <cellStyle name="per.style_CONV" xfId="765" xr:uid="{00000000-0005-0000-0000-000016030000}"/>
    <cellStyle name="Percent [2]" xfId="766" xr:uid="{00000000-0005-0000-0000-000017030000}"/>
    <cellStyle name="Percent 10" xfId="767" xr:uid="{00000000-0005-0000-0000-000018030000}"/>
    <cellStyle name="Percent 11" xfId="768" xr:uid="{00000000-0005-0000-0000-000019030000}"/>
    <cellStyle name="Percent 12" xfId="769" xr:uid="{00000000-0005-0000-0000-00001A030000}"/>
    <cellStyle name="Percent 13" xfId="770" xr:uid="{00000000-0005-0000-0000-00001B030000}"/>
    <cellStyle name="Percent 14" xfId="771" xr:uid="{00000000-0005-0000-0000-00001C030000}"/>
    <cellStyle name="Percent 2" xfId="772" xr:uid="{00000000-0005-0000-0000-00001D030000}"/>
    <cellStyle name="Percent 2 10" xfId="773" xr:uid="{00000000-0005-0000-0000-00001E030000}"/>
    <cellStyle name="Percent 2 11" xfId="774" xr:uid="{00000000-0005-0000-0000-00001F030000}"/>
    <cellStyle name="Percent 2 12" xfId="775" xr:uid="{00000000-0005-0000-0000-000020030000}"/>
    <cellStyle name="Percent 2 13" xfId="776" xr:uid="{00000000-0005-0000-0000-000021030000}"/>
    <cellStyle name="Percent 2 14" xfId="777" xr:uid="{00000000-0005-0000-0000-000022030000}"/>
    <cellStyle name="Percent 2 15" xfId="778" xr:uid="{00000000-0005-0000-0000-000023030000}"/>
    <cellStyle name="Percent 2 16" xfId="779" xr:uid="{00000000-0005-0000-0000-000024030000}"/>
    <cellStyle name="Percent 2 17" xfId="780" xr:uid="{00000000-0005-0000-0000-000025030000}"/>
    <cellStyle name="Percent 2 18" xfId="781" xr:uid="{00000000-0005-0000-0000-000026030000}"/>
    <cellStyle name="Percent 2 19" xfId="782" xr:uid="{00000000-0005-0000-0000-000027030000}"/>
    <cellStyle name="Percent 2 2" xfId="783" xr:uid="{00000000-0005-0000-0000-000028030000}"/>
    <cellStyle name="Percent 2 2 2" xfId="784" xr:uid="{00000000-0005-0000-0000-000029030000}"/>
    <cellStyle name="Percent 2 2 3" xfId="785" xr:uid="{00000000-0005-0000-0000-00002A030000}"/>
    <cellStyle name="Percent 2 2 4" xfId="786" xr:uid="{00000000-0005-0000-0000-00002B030000}"/>
    <cellStyle name="Percent 2 2 5" xfId="787" xr:uid="{00000000-0005-0000-0000-00002C030000}"/>
    <cellStyle name="Percent 2 2 6" xfId="788" xr:uid="{00000000-0005-0000-0000-00002D030000}"/>
    <cellStyle name="Percent 2 2 7" xfId="789" xr:uid="{00000000-0005-0000-0000-00002E030000}"/>
    <cellStyle name="Percent 2 20" xfId="790" xr:uid="{00000000-0005-0000-0000-00002F030000}"/>
    <cellStyle name="Percent 2 21" xfId="791" xr:uid="{00000000-0005-0000-0000-000030030000}"/>
    <cellStyle name="Percent 2 22" xfId="792" xr:uid="{00000000-0005-0000-0000-000031030000}"/>
    <cellStyle name="Percent 2 23" xfId="793" xr:uid="{00000000-0005-0000-0000-000032030000}"/>
    <cellStyle name="Percent 2 24" xfId="794" xr:uid="{00000000-0005-0000-0000-000033030000}"/>
    <cellStyle name="Percent 2 3" xfId="795" xr:uid="{00000000-0005-0000-0000-000034030000}"/>
    <cellStyle name="Percent 2 3 2" xfId="796" xr:uid="{00000000-0005-0000-0000-000035030000}"/>
    <cellStyle name="Percent 2 3 3" xfId="797" xr:uid="{00000000-0005-0000-0000-000036030000}"/>
    <cellStyle name="Percent 2 3 4" xfId="798" xr:uid="{00000000-0005-0000-0000-000037030000}"/>
    <cellStyle name="Percent 2 3 5" xfId="799" xr:uid="{00000000-0005-0000-0000-000038030000}"/>
    <cellStyle name="Percent 2 3 6" xfId="800" xr:uid="{00000000-0005-0000-0000-000039030000}"/>
    <cellStyle name="Percent 2 3 7" xfId="801" xr:uid="{00000000-0005-0000-0000-00003A030000}"/>
    <cellStyle name="Percent 2 4" xfId="802" xr:uid="{00000000-0005-0000-0000-00003B030000}"/>
    <cellStyle name="Percent 2 5" xfId="803" xr:uid="{00000000-0005-0000-0000-00003C030000}"/>
    <cellStyle name="Percent 2 6" xfId="804" xr:uid="{00000000-0005-0000-0000-00003D030000}"/>
    <cellStyle name="Percent 2 7" xfId="805" xr:uid="{00000000-0005-0000-0000-00003E030000}"/>
    <cellStyle name="Percent 2 8" xfId="806" xr:uid="{00000000-0005-0000-0000-00003F030000}"/>
    <cellStyle name="Percent 2 9" xfId="807" xr:uid="{00000000-0005-0000-0000-000040030000}"/>
    <cellStyle name="Percent 3" xfId="808" xr:uid="{00000000-0005-0000-0000-000041030000}"/>
    <cellStyle name="Percent 4" xfId="809" xr:uid="{00000000-0005-0000-0000-000042030000}"/>
    <cellStyle name="Percent 5" xfId="810" xr:uid="{00000000-0005-0000-0000-000043030000}"/>
    <cellStyle name="Percent 6" xfId="811" xr:uid="{00000000-0005-0000-0000-000044030000}"/>
    <cellStyle name="Percent 7" xfId="812" xr:uid="{00000000-0005-0000-0000-000045030000}"/>
    <cellStyle name="Percent 8" xfId="813" xr:uid="{00000000-0005-0000-0000-000046030000}"/>
    <cellStyle name="Percent 9" xfId="814" xr:uid="{00000000-0005-0000-0000-000047030000}"/>
    <cellStyle name="Porcen - Modelo2" xfId="815" xr:uid="{00000000-0005-0000-0000-000048030000}"/>
    <cellStyle name="Porcen - Modelo2 2" xfId="816" xr:uid="{00000000-0005-0000-0000-000049030000}"/>
    <cellStyle name="Porcentaje" xfId="920" builtinId="5"/>
    <cellStyle name="Porcentaje 2" xfId="817" xr:uid="{00000000-0005-0000-0000-00004B030000}"/>
    <cellStyle name="Porcentaje 2 2" xfId="818" xr:uid="{00000000-0005-0000-0000-00004C030000}"/>
    <cellStyle name="Porcentaje 3" xfId="819" xr:uid="{00000000-0005-0000-0000-00004D030000}"/>
    <cellStyle name="Porcentaje 3 2" xfId="820" xr:uid="{00000000-0005-0000-0000-00004E030000}"/>
    <cellStyle name="Porcentaje 4" xfId="821" xr:uid="{00000000-0005-0000-0000-00004F030000}"/>
    <cellStyle name="Porcentaje 4 2" xfId="912" xr:uid="{00000000-0005-0000-0000-000050030000}"/>
    <cellStyle name="Porcentaje 5" xfId="822" xr:uid="{00000000-0005-0000-0000-000051030000}"/>
    <cellStyle name="Porcentaje 6" xfId="823" xr:uid="{00000000-0005-0000-0000-000052030000}"/>
    <cellStyle name="Porcentaje 7" xfId="824" xr:uid="{00000000-0005-0000-0000-000053030000}"/>
    <cellStyle name="Porcentaje 8" xfId="899" xr:uid="{00000000-0005-0000-0000-000054030000}"/>
    <cellStyle name="Porcentual_C.2" xfId="825" xr:uid="{00000000-0005-0000-0000-000055030000}"/>
    <cellStyle name="PSChar" xfId="826" xr:uid="{00000000-0005-0000-0000-000056030000}"/>
    <cellStyle name="PSChar 10" xfId="827" xr:uid="{00000000-0005-0000-0000-000057030000}"/>
    <cellStyle name="PSChar 11" xfId="828" xr:uid="{00000000-0005-0000-0000-000058030000}"/>
    <cellStyle name="PSChar 12" xfId="829" xr:uid="{00000000-0005-0000-0000-000059030000}"/>
    <cellStyle name="PSChar 13" xfId="830" xr:uid="{00000000-0005-0000-0000-00005A030000}"/>
    <cellStyle name="PSChar 14" xfId="831" xr:uid="{00000000-0005-0000-0000-00005B030000}"/>
    <cellStyle name="PSChar 15" xfId="832" xr:uid="{00000000-0005-0000-0000-00005C030000}"/>
    <cellStyle name="PSChar 2" xfId="833" xr:uid="{00000000-0005-0000-0000-00005D030000}"/>
    <cellStyle name="PSChar 3" xfId="834" xr:uid="{00000000-0005-0000-0000-00005E030000}"/>
    <cellStyle name="PSChar 4" xfId="835" xr:uid="{00000000-0005-0000-0000-00005F030000}"/>
    <cellStyle name="PSChar 5" xfId="836" xr:uid="{00000000-0005-0000-0000-000060030000}"/>
    <cellStyle name="PSChar 6" xfId="837" xr:uid="{00000000-0005-0000-0000-000061030000}"/>
    <cellStyle name="PSChar 7" xfId="838" xr:uid="{00000000-0005-0000-0000-000062030000}"/>
    <cellStyle name="PSChar 8" xfId="839" xr:uid="{00000000-0005-0000-0000-000063030000}"/>
    <cellStyle name="PSChar 9" xfId="840" xr:uid="{00000000-0005-0000-0000-000064030000}"/>
    <cellStyle name="PSHeading" xfId="841" xr:uid="{00000000-0005-0000-0000-000065030000}"/>
    <cellStyle name="Punto" xfId="842" xr:uid="{00000000-0005-0000-0000-000066030000}"/>
    <cellStyle name="Punto 2" xfId="843" xr:uid="{00000000-0005-0000-0000-000067030000}"/>
    <cellStyle name="Punto0" xfId="844" xr:uid="{00000000-0005-0000-0000-000068030000}"/>
    <cellStyle name="Punto0 2" xfId="845" xr:uid="{00000000-0005-0000-0000-000069030000}"/>
    <cellStyle name="Punto1 - Modelo1" xfId="846" xr:uid="{00000000-0005-0000-0000-00006A030000}"/>
    <cellStyle name="Punto1 - Modelo1 2" xfId="847" xr:uid="{00000000-0005-0000-0000-00006B030000}"/>
    <cellStyle name="regstoresfromspecstores" xfId="848" xr:uid="{00000000-0005-0000-0000-00006C030000}"/>
    <cellStyle name="RevList" xfId="849" xr:uid="{00000000-0005-0000-0000-00006D030000}"/>
    <cellStyle name="Salida 2" xfId="850" xr:uid="{00000000-0005-0000-0000-00006E030000}"/>
    <cellStyle name="SHADEDSTORES" xfId="851" xr:uid="{00000000-0005-0000-0000-00006F030000}"/>
    <cellStyle name="SHADEDSTORES 2" xfId="852" xr:uid="{00000000-0005-0000-0000-000070030000}"/>
    <cellStyle name="SHADEDSTORES 3" xfId="909" xr:uid="{00000000-0005-0000-0000-000071030000}"/>
    <cellStyle name="specstores" xfId="853" xr:uid="{00000000-0005-0000-0000-000072030000}"/>
    <cellStyle name="specstores 10" xfId="854" xr:uid="{00000000-0005-0000-0000-000073030000}"/>
    <cellStyle name="specstores 11" xfId="855" xr:uid="{00000000-0005-0000-0000-000074030000}"/>
    <cellStyle name="specstores 12" xfId="856" xr:uid="{00000000-0005-0000-0000-000075030000}"/>
    <cellStyle name="specstores 13" xfId="857" xr:uid="{00000000-0005-0000-0000-000076030000}"/>
    <cellStyle name="specstores 14" xfId="858" xr:uid="{00000000-0005-0000-0000-000077030000}"/>
    <cellStyle name="specstores 15" xfId="859" xr:uid="{00000000-0005-0000-0000-000078030000}"/>
    <cellStyle name="specstores 2" xfId="860" xr:uid="{00000000-0005-0000-0000-000079030000}"/>
    <cellStyle name="specstores 3" xfId="861" xr:uid="{00000000-0005-0000-0000-00007A030000}"/>
    <cellStyle name="specstores 4" xfId="862" xr:uid="{00000000-0005-0000-0000-00007B030000}"/>
    <cellStyle name="specstores 5" xfId="863" xr:uid="{00000000-0005-0000-0000-00007C030000}"/>
    <cellStyle name="specstores 6" xfId="864" xr:uid="{00000000-0005-0000-0000-00007D030000}"/>
    <cellStyle name="specstores 7" xfId="865" xr:uid="{00000000-0005-0000-0000-00007E030000}"/>
    <cellStyle name="specstores 8" xfId="866" xr:uid="{00000000-0005-0000-0000-00007F030000}"/>
    <cellStyle name="specstores 9" xfId="867" xr:uid="{00000000-0005-0000-0000-000080030000}"/>
    <cellStyle name="specstores_Salida_NIIF_Mensual_v4.3" xfId="868" xr:uid="{00000000-0005-0000-0000-000081030000}"/>
    <cellStyle name="Subtotal" xfId="869" xr:uid="{00000000-0005-0000-0000-000082030000}"/>
    <cellStyle name="Table Heading" xfId="870" xr:uid="{00000000-0005-0000-0000-000083030000}"/>
    <cellStyle name="Table Heading 2" xfId="871" xr:uid="{00000000-0005-0000-0000-000084030000}"/>
    <cellStyle name="Table Title" xfId="872" xr:uid="{00000000-0005-0000-0000-000085030000}"/>
    <cellStyle name="Table Title 2" xfId="873" xr:uid="{00000000-0005-0000-0000-000086030000}"/>
    <cellStyle name="Table Units" xfId="874" xr:uid="{00000000-0005-0000-0000-000087030000}"/>
    <cellStyle name="Table Units 2" xfId="875" xr:uid="{00000000-0005-0000-0000-000088030000}"/>
    <cellStyle name="Texto de advertencia 2" xfId="876" xr:uid="{00000000-0005-0000-0000-000089030000}"/>
    <cellStyle name="Texto explicativo 2" xfId="877" xr:uid="{00000000-0005-0000-0000-00008A030000}"/>
    <cellStyle name="Title" xfId="878" xr:uid="{00000000-0005-0000-0000-00008B030000}"/>
    <cellStyle name="Title 2" xfId="879" xr:uid="{00000000-0005-0000-0000-00008C030000}"/>
    <cellStyle name="Título 1 2" xfId="880" xr:uid="{00000000-0005-0000-0000-00008D030000}"/>
    <cellStyle name="Título 1 2 2" xfId="881" xr:uid="{00000000-0005-0000-0000-00008E030000}"/>
    <cellStyle name="Título 2 2" xfId="882" xr:uid="{00000000-0005-0000-0000-00008F030000}"/>
    <cellStyle name="Título 2 2 2" xfId="883" xr:uid="{00000000-0005-0000-0000-000090030000}"/>
    <cellStyle name="Título 3 2" xfId="884" xr:uid="{00000000-0005-0000-0000-000091030000}"/>
    <cellStyle name="Total 2" xfId="885" xr:uid="{00000000-0005-0000-0000-000092030000}"/>
    <cellStyle name="Total 2 2" xfId="886" xr:uid="{00000000-0005-0000-0000-000093030000}"/>
    <cellStyle name="Total 3" xfId="887" xr:uid="{00000000-0005-0000-0000-000094030000}"/>
    <cellStyle name="Total 3 2" xfId="888" xr:uid="{00000000-0005-0000-0000-000095030000}"/>
    <cellStyle name="Total 4" xfId="889" xr:uid="{00000000-0005-0000-0000-000096030000}"/>
    <cellStyle name="Warning Text" xfId="890" xr:uid="{00000000-0005-0000-0000-000097030000}"/>
    <cellStyle name="Warning Text 2" xfId="891" xr:uid="{00000000-0005-0000-0000-000098030000}"/>
  </cellStyles>
  <dxfs count="0"/>
  <tableStyles count="0" defaultTableStyle="TableStyleMedium2" defaultPivotStyle="PivotStyleMedium9"/>
  <colors>
    <mruColors>
      <color rgb="FF3E4A52"/>
      <color rgb="FF617380"/>
      <color rgb="FFEC5A5A"/>
      <color rgb="FFFF0022"/>
      <color rgb="FFED0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28223</xdr:rowOff>
    </xdr:from>
    <xdr:to>
      <xdr:col>1</xdr:col>
      <xdr:colOff>1648802</xdr:colOff>
      <xdr:row>5</xdr:row>
      <xdr:rowOff>5151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23900" y="599723"/>
          <a:ext cx="1648802" cy="357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651323</xdr:colOff>
      <xdr:row>3</xdr:row>
      <xdr:rowOff>105228</xdr:rowOff>
    </xdr:from>
    <xdr:to>
      <xdr:col>2</xdr:col>
      <xdr:colOff>2261244</xdr:colOff>
      <xdr:row>4</xdr:row>
      <xdr:rowOff>398245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51323" y="513442"/>
          <a:ext cx="2317492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248650" y="117157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705751</xdr:colOff>
      <xdr:row>3</xdr:row>
      <xdr:rowOff>37192</xdr:rowOff>
    </xdr:from>
    <xdr:to>
      <xdr:col>2</xdr:col>
      <xdr:colOff>2315672</xdr:colOff>
      <xdr:row>3</xdr:row>
      <xdr:rowOff>520709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5751" y="37192"/>
          <a:ext cx="2314771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553450" y="84772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47625</xdr:rowOff>
    </xdr:from>
    <xdr:to>
      <xdr:col>2</xdr:col>
      <xdr:colOff>2308421</xdr:colOff>
      <xdr:row>3</xdr:row>
      <xdr:rowOff>531142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1409700" y="571500"/>
          <a:ext cx="2308421" cy="483517"/>
        </a:xfrm>
        <a:prstGeom prst="rect">
          <a:avLst/>
        </a:prstGeom>
      </xdr:spPr>
    </xdr:pic>
    <xdr:clientData/>
  </xdr:twoCellAnchor>
  <xdr:twoCellAnchor>
    <xdr:from>
      <xdr:col>3</xdr:col>
      <xdr:colOff>1143000</xdr:colOff>
      <xdr:row>4</xdr:row>
      <xdr:rowOff>95250</xdr:rowOff>
    </xdr:from>
    <xdr:to>
      <xdr:col>4</xdr:col>
      <xdr:colOff>1263650</xdr:colOff>
      <xdr:row>4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362700" y="1314450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689884</xdr:colOff>
      <xdr:row>2</xdr:row>
      <xdr:rowOff>174625</xdr:rowOff>
    </xdr:from>
    <xdr:to>
      <xdr:col>2</xdr:col>
      <xdr:colOff>2299805</xdr:colOff>
      <xdr:row>3</xdr:row>
      <xdr:rowOff>451767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89884" y="174625"/>
          <a:ext cx="2308421" cy="483517"/>
        </a:xfrm>
        <a:prstGeom prst="rect">
          <a:avLst/>
        </a:prstGeom>
      </xdr:spPr>
    </xdr:pic>
    <xdr:clientData/>
  </xdr:twoCellAnchor>
  <xdr:twoCellAnchor>
    <xdr:from>
      <xdr:col>3</xdr:col>
      <xdr:colOff>1245509</xdr:colOff>
      <xdr:row>4</xdr:row>
      <xdr:rowOff>73478</xdr:rowOff>
    </xdr:from>
    <xdr:to>
      <xdr:col>4</xdr:col>
      <xdr:colOff>1239159</xdr:colOff>
      <xdr:row>4</xdr:row>
      <xdr:rowOff>390978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998609" y="978353"/>
          <a:ext cx="1374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/>
          <cell r="B1" t="str">
            <v>ESPAÑOL</v>
          </cell>
          <cell r="C1" t="str">
            <v>ENGLISH</v>
          </cell>
          <cell r="D1" t="str">
            <v>PORTUGUESE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  <cell r="D2" t="str">
            <v xml:space="preserve">Janeiro 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  <cell r="D3" t="str">
            <v>Fevereiro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  <cell r="D4" t="str">
            <v>Março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  <cell r="D5" t="str">
            <v>Abril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  <cell r="D6" t="str">
            <v>Maio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  <cell r="D7" t="str">
            <v>Junho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  <cell r="D8" t="str">
            <v>Julho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  <cell r="D9" t="str">
            <v>Agosto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  <cell r="D10" t="str">
            <v>Setembro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  <cell r="D11" t="str">
            <v>Outubro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  <cell r="D12" t="str">
            <v>Novembro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  <cell r="D13" t="str">
            <v>Dezembro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  <cell r="D14" t="str">
            <v>Total de prêmios emitidos e aceitos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  <cell r="D15" t="str">
            <v>Prêmios emitidos e aceitos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  <cell r="D16" t="str">
            <v>Resultado do exercício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  <cell r="D17" t="str">
            <v>Resultado do ano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  <cell r="D18" t="str">
            <v>Resultado atribuível a parceiros externos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  <cell r="D19" t="str">
            <v>Resultado atribuível a participações não controladoras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  <cell r="D20" t="str">
            <v>Fundos próprios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  <cell r="D21" t="str">
            <v>Patrimônio líquido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  <cell r="D22" t="str">
            <v>Holding, eliminações e outras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  <cell r="D23" t="str">
            <v>Patrimônio líquido atribuído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  <cell r="D24" t="str">
            <v>TOTAL SEGUROS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  <cell r="D25" t="str">
            <v>Fundos administrados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  <cell r="D26" t="str">
            <v>Receitas operacionais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  <cell r="D27" t="str">
            <v>NÃO VIDA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  <cell r="D28" t="str">
            <v>Vida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  <cell r="D29" t="str">
            <v>Outras receitas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  <cell r="D30" t="str">
            <v>Prêmios atribuídos líquidos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  <cell r="D31" t="str">
            <v>Resultado de outras atividades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  <cell r="D32" t="str">
            <v>Lucro bruto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  <cell r="D33" t="str">
            <v>Imposto de renda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  <cell r="D34" t="str">
            <v>Parceiros externos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  <cell r="D35" t="str">
            <v>Resultado líquido atribuído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  <cell r="D36" t="str">
            <v>Resultado líquido atribuído
(Depois da redução ao valor recuperável do ágio)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  <cell r="D37" t="str">
            <v>Redução ao valor recuperável do ágio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  <cell r="D38" t="str">
            <v>Taxa combinada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  <cell r="D39" t="str">
            <v>Taxa de gastos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  <cell r="D40" t="str">
            <v>Taxa de sinistralidade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  <cell r="D41" t="str">
            <v>Investimentos, imóveis e tesouraria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  <cell r="D42" t="str">
            <v>Provisões técnicas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  <cell r="D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  <cell r="D44" t="str">
            <v>Dívida sênior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  <cell r="D45" t="str">
            <v>Dívida bancária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  <cell r="D46" t="str">
            <v>Dívida híbrida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  <cell r="D47" t="str">
            <v>Dívida subordinada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  <cell r="D48" t="str">
            <v>Dívida total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  <cell r="D49" t="str">
            <v>- da qual: dívida sênior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  <cell r="D50" t="str">
            <v>- da qual: dívida subordinada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  <cell r="D51" t="str">
            <v>- da qual: dívida subordinada - 3/2047 (Primeira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  <cell r="D52" t="str">
            <v>- da qual: dívida subordinada - 9/2048 (Primeira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  <cell r="D53" t="str">
            <v>- da qual: empréstimo sindicado 02/2024 (€ 1 bilhão)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  <cell r="D54" t="str">
            <v>- da qual: dívida bancária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  <cell r="D55" t="str">
            <v>Lucros antes dos impostos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  <cell r="D56" t="str">
            <v>Gastos financeiros</v>
          </cell>
        </row>
        <row r="57">
          <cell r="A57" t="str">
            <v>MOD_41</v>
          </cell>
          <cell r="B57" t="str">
            <v>Beneficios antes de impuestos y gastos financieros</v>
          </cell>
          <cell r="C57" t="str">
            <v>Earnings before tax and financial expenses</v>
          </cell>
          <cell r="D57" t="str">
            <v>Lucros antes dos impostos e gastos financeiros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  <cell r="D58" t="str">
            <v>Alavancagem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  <cell r="D59" t="str">
            <v>Patrimônio/Dívida</v>
          </cell>
        </row>
        <row r="60">
          <cell r="A60" t="str">
            <v>MOD_44</v>
          </cell>
          <cell r="B60" t="str">
            <v>Beneficios antes de impuestos y gastos financieros / gastos financieros</v>
          </cell>
          <cell r="C60" t="str">
            <v>Earnings before tax and financial expenses / financial expenses</v>
          </cell>
          <cell r="D60" t="str">
            <v>Lucros antes dos impostos e gastos financeiros/gastos financeiros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  <cell r="D61" t="str">
            <v>Sinistralidade líquida e variação de outras provisões técnicas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  <cell r="D62" t="str">
            <v>Despesas de operacionais líquidas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  <cell r="D63" t="str">
            <v>Outras receitas e despesas técnicas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  <cell r="D64" t="str">
            <v>Resultado de assinatura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  <cell r="D65" t="str">
            <v>Resultado técnico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  <cell r="D66" t="str">
            <v>Receitas financeiras líquidas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  <cell r="D67" t="str">
            <v>Receitas financeiras líquidas e outras não técnicas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  <cell r="D68" t="str">
            <v>Receitas financeiras líquidas e outras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  <cell r="D69" t="str">
            <v>Outras receitas e despesas não técnicas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  <cell r="D70" t="str">
            <v>Resultado do negócio de Não Vida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  <cell r="D71" t="str">
            <v xml:space="preserve">Resultado financeiro e outras receitas não técnicas 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  <cell r="D72" t="str">
            <v>Resultado do negócio de Vida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  <cell r="D73" t="str">
            <v>Ajustes por hiperinflação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  <cell r="D74" t="str">
            <v>Resultado antes de impostos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  <cell r="D75" t="str">
            <v>Resultado das atividades interrompidas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  <cell r="D76" t="str">
            <v>AMÉRICA DO NORTE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  <cell r="D77" t="str">
            <v>ESTADOS UNIDOS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  <cell r="D78" t="str">
            <v>PORTO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  <cell r="D79" t="str">
            <v>TURQUIA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  <cell r="D80" t="str">
            <v>ITÁLIA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  <cell r="D81" t="str">
            <v>ALEMANHA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  <cell r="D82" t="str">
            <v>Prêmios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  <cell r="D83" t="str">
            <v>Resultado atribuível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  <cell r="D84" t="str">
            <v>VIDA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  <cell r="D85" t="str">
            <v>AUTOMÓVEIS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  <cell r="D86" t="str">
            <v>SEGUROS GERAIS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  <cell r="D87" t="str">
            <v>SAÚDE E ACIDENTES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  <cell r="D88" t="str">
            <v>OUTROS NÃO VIDA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  <cell r="D89" t="str">
            <v>BRASIL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  <cell r="D90" t="str">
            <v>LATAM NORTE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  <cell r="D91" t="str">
            <v>MÉXICO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  <cell r="D92" t="str">
            <v>AMÉRICA CENTRAL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  <cell r="D93" t="str">
            <v>REP. DOMINICANA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  <cell r="D94" t="str">
            <v>LATAM SUL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  <cell r="D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  <cell r="D96" t="str">
            <v>Taxa de Sinistralidade Não Vida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  <cell r="D97" t="str">
            <v>Taxa de Gastos Não Vida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  <cell r="D98" t="str">
            <v>Taxa Combinada Não Vida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  <cell r="D99" t="str">
            <v>Número de veículos segurados (unidades)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  <cell r="D100" t="str">
            <v>Taxa combinada (período atual)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  <cell r="D101" t="str">
            <v>Sinistralidade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  <cell r="D102" t="str">
            <v>Despesas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  <cell r="D103" t="str">
            <v>Capital, resultados retidos e reservas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  <cell r="D104" t="str">
            <v>Ações próprias e outros ajustes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  <cell r="D105" t="str">
            <v>Mais-valias líquidas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  <cell r="D106" t="str">
            <v>Diferenças de câmbio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  <cell r="D107" t="str">
            <v>Diferenças de conversão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  <cell r="D108" t="str">
            <v>Ativos financeiros disponíveis para venda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  <cell r="D109" t="str">
            <v>Contabilidade tácita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  <cell r="D110" t="str">
            <v>Outras receitas e despesas abrangentes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  <cell r="D111" t="str">
            <v>EVOLUÇÃO DO PATRIMÔNIO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  <cell r="D112" t="str">
            <v>SALDO EM 31/12 DO EXERCÍCIO ANTERIOR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  <cell r="D113" t="str">
            <v>Receitas e despesas reconhecidas 
diretamente no patrimônio líquido: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  <cell r="D114" t="str">
            <v>Por ativos financeiros disponíveis para a venda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  <cell r="D115" t="str">
            <v>Por diferenças de conversão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  <cell r="D116" t="str">
            <v xml:space="preserve">Por contabilidade tácita 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  <cell r="D117" t="str">
            <v>Resultado do período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  <cell r="D118" t="str">
            <v>Distribuição de resultados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  <cell r="D119" t="str">
            <v>Outras mudanças no patrimônio líquido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  <cell r="D120" t="str">
            <v>SALDO AO FINAL DO PERÍODO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  <cell r="D121" t="str">
            <v>ECONOMIA ADMINISTRADA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  <cell r="D122" t="str">
            <v>Provisões técnicas de Vida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  <cell r="D123" t="str">
            <v>Ajustes por contabilidade tácita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  <cell r="D124" t="str">
            <v>ATIVOS GERENCIADOS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  <cell r="D125" t="str">
            <v>Carteira de investimento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  <cell r="D126" t="str">
            <v>Fundos de aposentadoria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  <cell r="D127" t="str">
            <v>Fundos de investimento e outros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  <cell r="D128" t="str">
            <v>Renda fixa governos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  <cell r="D129" t="str">
            <v>Renda fixa - Corporativa</v>
          </cell>
        </row>
        <row r="130">
          <cell r="A130" t="str">
            <v>MOD_114</v>
          </cell>
          <cell r="B130" t="str">
            <v>Inmuebles**</v>
          </cell>
          <cell r="C130" t="str">
            <v>Real Estate**</v>
          </cell>
          <cell r="D130" t="str">
            <v>Imóveis**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  <cell r="D131" t="str">
            <v>Renda variável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  <cell r="D132" t="str">
            <v>Fundos de investimento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  <cell r="D133" t="str">
            <v>Tesouraria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  <cell r="D134" t="str">
            <v>Outros investimentos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  <cell r="D135" t="str">
            <v>Restante da Europa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  <cell r="D136" t="str">
            <v>América Latina - Restante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  <cell r="D137" t="str">
            <v>Outros países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  <cell r="D138" t="str">
            <v>Balanço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  <cell r="D139" t="str">
            <v>Ágio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  <cell r="D140" t="str">
            <v>Outros ativos intangíveis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  <cell r="D141" t="str">
            <v>Outras imobilizações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  <cell r="D142" t="str">
            <v>Aplicações financeiras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  <cell r="D143" t="str">
            <v>Investimentos Unit-Linked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  <cell r="D144" t="str">
            <v>Participação do resseguro nas provisões técnicas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  <cell r="D145" t="str">
            <v>Créditos de operações de seguro e resseguro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 assets</v>
          </cell>
          <cell r="D146" t="str">
            <v>Impostos diferidos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  <cell r="D147" t="str">
            <v>Ativos mantidos para a venda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  <cell r="D148" t="str">
            <v>Outros ativos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  <cell r="D149" t="str">
            <v>TOTAL ATIVO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  <cell r="D150" t="str">
            <v xml:space="preserve">Patrimônio atribuído à sociedade controladora 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  <cell r="D151" t="str">
            <v>Dívida financeira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  <cell r="D152" t="str">
            <v xml:space="preserve">Provisões para riscos e despesas 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  <cell r="D153" t="str">
            <v>Passivos mantidos para a venda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  <cell r="D154" t="str">
            <v>Outros passivos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  <cell r="D155" t="str">
            <v>TOTAL PASSIVO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  <cell r="D156" t="str">
            <v>Receitas financeiras dos investimentos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  <cell r="D157" t="str">
            <v>Receitas de entidades não seguradoras e outras receitas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  <cell r="D158" t="str">
            <v>Total de receitas consolidadas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  <cell r="D159" t="str">
            <v>Negócio de Vida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  <cell r="D160" t="str">
            <v>Negócio de Não Vida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  <cell r="D161" t="str">
            <v>OUTRAS ATIVIDADES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  <cell r="D162" t="str">
            <v>Receitas e despesas líquidas operacionais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  <cell r="D163" t="str">
            <v>Lucro antes de impostos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  <cell r="D164" t="str">
            <v>Resultado após impostos de atividades interrompidas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  <cell r="D165" t="str">
            <v>Resultado atribuível à sociedade controladora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  <cell r="D166" t="str">
            <v>Dólar norte-americano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  <cell r="D167" t="str">
            <v>Real brasileiro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  <cell r="D168" t="str">
            <v>Lira turca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  <cell r="D169" t="str">
            <v>Peso mexicano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  <cell r="D170" t="str">
            <v>Peso colombiano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  <cell r="D171" t="str">
            <v xml:space="preserve">Peso chileno 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  <cell r="D172" t="str">
            <v>Sol peruano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  <cell r="D173" t="str">
            <v>Peso argentino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  <cell r="D174" t="str">
            <v>Var. taxas de câmbio médias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  <cell r="D175" t="str">
            <v>Resultados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  <cell r="D176" t="str">
            <v>Receitas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  <cell r="D177" t="str">
            <v xml:space="preserve">   - Não Vida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  <cell r="D178" t="str">
            <v xml:space="preserve">   - Vida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  <cell r="D179" t="str">
            <v>- Outros países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  <cell r="D180" t="str">
            <v>Lucro por ação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  <cell r="D181" t="str">
            <v>BPA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  <cell r="D182" t="str">
            <v>Total de ativos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  <cell r="D183" t="str">
            <v>Ativos administrados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  <cell r="D184" t="str">
            <v xml:space="preserve">Dívida 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  <cell r="D185" t="str">
            <v>Taxa de solvência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  <cell r="D186" t="str">
            <v>Taxas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  <cell r="D187" t="str">
            <v>Funcionários no fechamento do período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  <cell r="D188" t="str">
            <v>Ação MAPFRE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  <cell r="D189" t="str">
            <v>Capitalização na bolsa 
(milhões de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  <cell r="D190" t="str">
            <v>Valor da ação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  <cell r="D191" t="str">
            <v xml:space="preserve">Variação da cotação a partir de 1º de janeiro (%)        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  <cell r="D192" t="str">
            <v>- Espanha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  <cell r="D193" t="str">
            <v>Estados Unidos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  <cell r="D194" t="str">
            <v>Brasil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  <cell r="D195" t="str">
            <v>Espanha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  <cell r="D196" t="str">
            <v>Outros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  <cell r="D197" t="str">
            <v>Evolução trimestral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  <cell r="D198" t="str">
            <v>OUTROS NÃO VIDA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  <cell r="D199" t="str">
            <v xml:space="preserve"> - Prêmios emitidos e aceitos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  <cell r="D200" t="str">
            <v xml:space="preserve"> - Outras receitas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  <cell r="D201" t="str">
            <v>Patrimônio total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  <cell r="D202" t="str">
            <v>AJUSTES CONS. E ÁREAS CORP.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  <cell r="D203" t="str">
            <v>Margem técnico-financeira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  <cell r="D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  <cell r="D205" t="str">
            <v>Outros estados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  <cell r="D206" t="str">
            <v>PRÊMIO LÍQUIDO EMITIDO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  <cell r="D207" t="str">
            <v>PRÊMIO LÍQUIDO IMPUTADO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  <cell r="D208" t="str">
            <v>SINISTRALIDADE TOTAL LÍQUIDA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  <cell r="D209" t="str">
            <v>TOTAL DE DESPESAS IMPUTÁVEIS PARA PRESTAÇÕES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  <cell r="D210" t="str">
            <v>TOTAL DE DESPESAS DE AQUISIÇÃO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  <cell r="D211" t="str">
            <v>RESULTADO DE ASSINATURA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  <cell r="D212" t="str">
            <v>OUTRAS DESPESAS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  <cell r="D213" t="str">
            <v>RESULTADO TÉCNICO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  <cell r="D214" t="str">
            <v>Governanças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  <cell r="D215" t="str">
            <v>Total Dívida Corp.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  <cell r="D216" t="str">
            <v>Corp. sem colateral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  <cell r="D217" t="str">
            <v>Corp. com colateral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  <cell r="D218" t="str">
            <v xml:space="preserve"> - Canal de agências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  <cell r="D219" t="str">
            <v xml:space="preserve"> - Canal bancário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  <cell r="D220" t="str">
            <v>OUTRAS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  <cell r="D221" t="str">
            <v>TOTAL DE PRÊMIOS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  <cell r="D222" t="str">
            <v xml:space="preserve"> - Vida Poupança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  <cell r="D223" t="str">
            <v xml:space="preserve"> - Vida Risco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  <cell r="D224" t="str">
            <v xml:space="preserve"> - Acidentes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  <cell r="D225" t="str">
            <v>ECONOMIA ADMINISTRADA TOTAL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  <cell r="D226" t="str">
            <v>Fundos de investimento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  <cell r="D227" t="str">
            <v>Contribuições líquidas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  <cell r="D228" t="str">
            <v>Dívidas de operações de seguro e resseguro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  <cell r="D229" t="str">
            <v>A) ATIVOS INTANGÍVEIS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  <cell r="D230" t="str">
            <v>I. Ágio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  <cell r="D231" t="str">
            <v>II. Outros ativos intangíveis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  <cell r="D232" t="str">
            <v>B) IMOBILIZADO MATERIAL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  <cell r="D233" t="str">
            <v>I. Imóveis de uso próprio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  <cell r="D234" t="str">
            <v>II. Outras imobilizações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  <cell r="D235" t="str">
            <v>C) INVESTIMENTOS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  <cell r="D236" t="str">
            <v>I. Investimentos imobiliários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  <cell r="D237" t="str">
            <v>II. Aplicações financeiras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  <cell r="D238" t="str">
            <v xml:space="preserve"> 1.   Carteira mantida até o vencimento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  <cell r="D239" t="str">
            <v xml:space="preserve"> 2.   Carteira disponível para venda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  <cell r="D240" t="str">
            <v xml:space="preserve"> 3.   Carteira de negociação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  <cell r="D241" t="str">
            <v>III. Investimentos contabilizados por equivalência patrimonial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  <cell r="D242" t="str">
            <v>IV. Depósitos constituídos por resseguro aceito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  <cell r="D243" t="str">
            <v>V. Outros investimentos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  <cell r="D244" t="str">
            <v>D) APLICAÇÕES FINANCEIRAS VINCULADAS A SEGUROS DE VIDA CUJO RISCO DO INVESTIMENTO É ASSUMIDO PELO SEGURADO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  <cell r="D245" t="str">
            <v>E) INVENTÁRIOS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  <cell r="D246" t="str">
            <v>F) PARTICIPAÇÃO DO RESSEGURO NAS PROVISÕES TÉCNICAS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  <cell r="D247" t="str">
            <v>G) ATIVOS POR IMPOSTOS DIFERIDOS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  <cell r="D248" t="str">
            <v>H) CRÉDITOS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  <cell r="D249" t="str">
            <v>I. Créditos por operações de seguro direto e cosseguro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  <cell r="D250" t="str">
            <v>II. Créditos por operações de resseguro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  <cell r="D251" t="str">
            <v>III. Créditos tributários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  <cell r="D252" t="str">
            <v xml:space="preserve"> 1.   Imposto de renda a recuperar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  <cell r="D253" t="str">
            <v xml:space="preserve"> 2.   Outros créditos tributários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  <cell r="D254" t="str">
            <v>IV. Créditos previdenciários e outros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  <cell r="D255" t="str">
            <v>V. Acionistas por desembolsos exigidos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  <cell r="D256" t="str">
            <v>I) TESOURARIA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  <cell r="D257" t="str">
            <v>J) AJUSTES POR PERIODIZAÇÃO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  <cell r="D258" t="str">
            <v>K) OUTROS ATIVOS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  <cell r="D259" t="str">
            <v>L) ATIVOS NÃO CIRCULANTES CLASSIFICADOS COMO MANTIDOS PARA A VENDA E DE ATIVIDADES INTERROMPIDAS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  <cell r="D260" t="str">
            <v xml:space="preserve">TOTAL ATIVO 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  <cell r="D261" t="str">
            <v>A) PATRIMÔNIO LÍQUIDO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  <cell r="D262" t="str">
            <v>I. Capital desembolsado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  <cell r="D263" t="str">
            <v xml:space="preserve">II. Prêmio de emissão 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  <cell r="D264" t="str">
            <v>III. Reservas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  <cell r="D265" t="str">
            <v>IV. Dividendo a receber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  <cell r="D266" t="str">
            <v>V. Ações próprias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  <cell r="D267" t="str">
            <v>VI. Resultado do exercício atribuível à sociedade controladora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  <cell r="D268" t="str">
            <v>VII. Outros instrumentos do patrimônio líquido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  <cell r="D269" t="str">
            <v>VIII. Ajustes por mudanças de valor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  <cell r="D270" t="str">
            <v>IX. Diferenças de conversão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  <cell r="D271" t="str">
            <v xml:space="preserve"> Patrimônio atribuído aos acionistas da sociedade controladora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  <cell r="D272" t="str">
            <v xml:space="preserve"> Participações não controladoras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  <cell r="D273" t="str">
            <v>B) PASSIVOS SUBORDINADOS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  <cell r="D274" t="str">
            <v>C) PROVISÕES TÉCNICAS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  <cell r="D275" t="str">
            <v>I. Provisões de prêmios não ganhos e de riscos não expirados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  <cell r="D276" t="str">
            <v>II. Provisão de seguros de vida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  <cell r="D277" t="str">
            <v>III. Provisão de sinistros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  <cell r="D278" t="str">
            <v>IV. Outras provisões técnicas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  <cell r="D279" t="str">
            <v>D) PROVISÕES TÉCNICAS RELATIVAS AO SEGUROS DE VIDA QUANDO O RISCO DO INVESTIMENTO É ASSUMIDO PELOS TOMADORES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  <cell r="D280" t="str">
            <v>E) PROVISÕES PARA RISCOS E DESPESAS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  <cell r="D281" t="str">
            <v>F) DEPÓSITOS RECEBIDOS POR RESSEGURO CEDIDO E RETROCEDIDO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  <cell r="D282" t="str">
            <v>G) PASSIVOS POR IMPOSTOS DIFERIDOS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  <cell r="D283" t="str">
            <v>H) DÍVIDAS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  <cell r="D284" t="str">
            <v>I. Emissão de obrigações e outros valores negociáveis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  <cell r="D285" t="str">
            <v>II. Dívidas com entidades de crédito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  <cell r="D286" t="str">
            <v>III. Outros passivos financeiros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  <cell r="D287" t="str">
            <v>IV. Dívidas por operações de seguro direto e cosseguro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  <cell r="D288" t="str">
            <v>V. Dívidas por operações de resseguro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  <cell r="D289" t="str">
            <v>VI. Dívidas tributárias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  <cell r="D290" t="str">
            <v xml:space="preserve"> 1. Imposto de renda a pagar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  <cell r="D291" t="str">
            <v xml:space="preserve"> 2. Outras dívidas tributárias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  <cell r="D292" t="str">
            <v>VII. Outras dívidas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  <cell r="D293" t="str">
            <v>I) AJUSTES POR PERIODIZAÇÃO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  <cell r="D294" t="str">
            <v>J) PASSIVOS ASSOCIADOS A ATIVOS NÃO CIRCULANTES CLASSIFICADOS COMO MANTIDOS PARA A VENDA E DE ATIVIDADES INTERROMPIDAS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  <cell r="D295" t="str">
            <v xml:space="preserve">TOTAL PASSIVO E PATRIMÔNIO LÍQUIDO 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  <cell r="D296" t="str">
            <v xml:space="preserve">I. RECEITAS NEGÓCIO SEGURADOR  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  <cell r="D297" t="str">
            <v xml:space="preserve">1. Prêmios ganhos no exercício, líquidos 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  <cell r="D298" t="str">
            <v xml:space="preserve">  a) Prêmios emitidos seguro direto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  <cell r="D299" t="str">
            <v xml:space="preserve">  b)  Prêmios resseguro aceito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  <cell r="D300" t="str">
            <v xml:space="preserve">  c)  Prêmios resseguro cedido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  <cell r="D301" t="str">
            <v xml:space="preserve">  d)  Variação das provisões de prêmios e de riscos não expirados, líquidas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  <cell r="D302" t="str">
            <v xml:space="preserve">   Seguro direto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  <cell r="D303" t="str">
            <v xml:space="preserve">   Resseguro aceito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  <cell r="D304" t="str">
            <v xml:space="preserve">   Resseguro cedido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  <cell r="D305" t="str">
            <v xml:space="preserve"> 2. Participação em lucros de sociedades colocadas em equivalência 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  <cell r="D306" t="str">
            <v xml:space="preserve"> 3.  Receitas dos investimentos 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  <cell r="D307" t="str">
            <v xml:space="preserve">  a) Operacionais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  <cell r="D308" t="str">
            <v xml:space="preserve">  b) Patrimoniais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  <cell r="D309" t="str">
            <v xml:space="preserve"> 4. Mais-valias em aplicações financeiras vinculadas a seguros de vida cujo risco do investimento é assumido pelo segurado 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  <cell r="D310" t="str">
            <v xml:space="preserve"> 5. Outras receitas técnicas 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  <cell r="D311" t="str">
            <v xml:space="preserve"> 6. Outras receitas não técnicas 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  <cell r="D312" t="str">
            <v xml:space="preserve"> 7. Diferenças positivas de câmbio 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  <cell r="D313" t="str">
            <v xml:space="preserve"> 8. Reversão de perdas por redução ao valor recuperável 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  <cell r="D314" t="str">
            <v>TOTAL RECEITAS NEGÓCIO SEGURADOR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  <cell r="D315" t="str">
            <v xml:space="preserve">II. DESPESAS NEGÓCIO SEGURADOR  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  <cell r="D316" t="str">
            <v xml:space="preserve"> 1. Sinistralidade do exercício, líquida 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  <cell r="D317" t="str">
            <v xml:space="preserve">  a) Prestações pagas e variação da provisão para prestações, líquidos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  <cell r="D318" t="str">
            <v xml:space="preserve">   Seguro direto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  <cell r="D319" t="str">
            <v xml:space="preserve">   Resseguro aceito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  <cell r="D320" t="str">
            <v xml:space="preserve">   Resseguro cedido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  <cell r="D321" t="str">
            <v xml:space="preserve">  b) Gastos imputáveis às prestações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  <cell r="D322" t="str">
            <v xml:space="preserve"> 2. Variação de outras provisões técnicas, líquidas 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  <cell r="D323" t="str">
            <v xml:space="preserve"> 3.  Participação em lucros e estornos 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  <cell r="D324" t="str">
            <v xml:space="preserve"> 4.  Despesas operacionais líquidas 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  <cell r="D325" t="str">
            <v xml:space="preserve">  a) Despesas de aquisição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  <cell r="D326" t="str">
            <v xml:space="preserve">  b) Despesas administrativas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  <cell r="D327" t="str">
            <v xml:space="preserve">  c) Comissões e participação em resseguro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  <cell r="D328" t="str">
            <v xml:space="preserve"> 5. Participação em perdas de sociedades colocadas em equivalência 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  <cell r="D329" t="str">
            <v xml:space="preserve"> 6. Despesas dos investimentos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  <cell r="D330" t="str">
            <v xml:space="preserve">  a) Operacionais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  <cell r="D331" t="str">
            <v xml:space="preserve">  b) Patrimoniais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  <cell r="D332" t="str">
            <v xml:space="preserve"> 7. Menos-valias em aplicações financeiras vinculadas a seguros de vida cujo risco do investimento é assumido pelo segurado 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  <cell r="D333" t="str">
            <v xml:space="preserve"> 8. Outras despesas técnicas 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  <cell r="D334" t="str">
            <v xml:space="preserve"> 9. Outras despesas não técnicas 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  <cell r="D335" t="str">
            <v xml:space="preserve"> 10. Diferenças negativas de câmbio 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  <cell r="D336" t="str">
            <v xml:space="preserve"> 11. Constituição de provisão para prever a deterioração dos ativos 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  <cell r="D337" t="str">
            <v>TOTAL DESPESAS NEGÓCIO SEGURADOR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  <cell r="D338" t="str">
            <v>RESULTADO DO NEGÓCIO SEGURADOR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  <cell r="D339" t="str">
            <v xml:space="preserve">III. OUTRAS ATIVIDADES  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  <cell r="D340" t="str">
            <v xml:space="preserve"> 1. Receitas operacionais 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  <cell r="D341" t="str">
            <v xml:space="preserve"> 2.  Despesas operacionais 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  <cell r="D342" t="str">
            <v xml:space="preserve"> 3. Receitas financeiras líquidas 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  <cell r="D343" t="str">
            <v xml:space="preserve">  a) Receitas financeiras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  <cell r="D344" t="str">
            <v xml:space="preserve">  b) Gastos financeiros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  <cell r="D345" t="str">
            <v xml:space="preserve"> 4. Resultados de participações minoritárias 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  <cell r="D346" t="str">
            <v xml:space="preserve">  a) Participação em lucros de sociedades colocadas em equivalência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  <cell r="D347" t="str">
            <v xml:space="preserve">  b) Participação em perdas de sociedades colocadas em equivalência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  <cell r="D348" t="str">
            <v xml:space="preserve"> 5. Reversão provisão de redução ao valor recuperável de ativos 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  <cell r="D349" t="str">
            <v xml:space="preserve"> 6. Constituição de provisão de redução ao valor recuperável de ativos 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  <cell r="D350" t="str">
            <v xml:space="preserve"> 7. Resultado de alienação de ativos não circulantes classificados como mantidos para a venda não incluídos nas atividades interrompidas 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  <cell r="D351" t="str">
            <v>RESULTADO DE OUTRAS ATIVIDADES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  <cell r="D352" t="str">
            <v xml:space="preserve">IV. RESULTADO POR REEXPRESSÃO DE DEMONSTRAÇÕES FINANCEIRAS  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  <cell r="D353" t="str">
            <v>V. RESULTADO ANTES DE IMPOSTOS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  <cell r="D354" t="str">
            <v>VI. IMPOSTO DE RENDA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  <cell r="D355" t="str">
            <v>VII. RESULTADO APÓS IMPOSTOS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  <cell r="D356" t="str">
            <v xml:space="preserve">VIII. RESULTADO APÓS IMPOSTOS DE OPERAÇÕES INTERROMPIDAS  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  <cell r="D357" t="str">
            <v xml:space="preserve">IX. RESULTADO DO EXERCÍCIO  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  <cell r="D358" t="str">
            <v xml:space="preserve"> 1. Atribuível a participações não controladoras 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  <cell r="D359" t="str">
            <v xml:space="preserve"> 2.  Atribuível aos acionistas controladores 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  <cell r="D360" t="str">
            <v>Balboa do Panamá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  <cell r="D361" t="str">
            <v>Peso dominicano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  <cell r="D362" t="str">
            <v>Lempira de Honduras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  <cell r="D363" t="str">
            <v>VALOR BRUTO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  <cell r="D364" t="str">
            <v>IMPOSTO DE RENDA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  <cell r="D365" t="str">
            <v>ATRIBUÍVEL AOS ACIONISTAS MINORITÁRIOS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  <cell r="D366" t="str">
            <v>ATRIBUÍVEL AOS ACIONISTAS CONTROLADORES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  <cell r="D367" t="str">
            <v>CONCEITO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  <cell r="D368" t="str">
            <v>A) RESULTADO CONSOLIDADO DO EXERCÍCIO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  <cell r="D369" t="str">
            <v>B) OUTRAS RECEITAS (DESPESAS) ABRANGENTES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  <cell r="D370" t="str">
            <v>1. Ativos financeiros disponíveis para venda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  <cell r="D371" t="str">
            <v>a) Ganhos (perdas) por valoração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  <cell r="D372" t="str">
            <v>b) Montantes transferidos para a conta de perdas e lucros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  <cell r="D373" t="str">
            <v>c) Outras reclassificações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  <cell r="D374" t="str">
            <v>2. Diferenças de conversão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  <cell r="D375" t="str">
            <v>a) Ganhos (perdas) por valoração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  <cell r="D376" t="str">
            <v>b) Montantes transferidos para a conta de perdas e lucros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  <cell r="D377" t="str">
            <v>c) Outras reclassificações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  <cell r="D378" t="str">
            <v>3. Contabilidade tácita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  <cell r="D379" t="str">
            <v>a) Ganhos (perdas) por valoração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  <cell r="D380" t="str">
            <v>b) Montantes transferidos para a conta de perdas e lucros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  <cell r="D381" t="str">
            <v>c) Outras reclassificações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  <cell r="D382" t="str">
            <v>4. Entidades valoradas por equivalência patrimonial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  <cell r="D383" t="str">
            <v>a) Ganhos (perdas) por valoração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  <cell r="D384" t="str">
            <v>b) Montantes transferidos para a conta de perdas e lucros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  <cell r="D385" t="str">
            <v>c) Outras reclassificações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  <cell r="D386" t="str">
            <v>5. Outras receitas e despesas abrangentes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  <cell r="D387" t="str">
            <v>TOTAIS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  <cell r="D388" t="str">
            <v>Solvência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  <cell r="D389" t="str">
            <v>CONCEITO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  <cell r="D390" t="str">
            <v>Imóveis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  <cell r="D391" t="str">
            <v>Por tipo de negócio: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  <cell r="D392" t="str">
            <v>Por região: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  <cell r="D393" t="str">
            <v>Por cedente: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  <cell r="D394" t="str">
            <v>Por ramos: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  <cell r="D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  <cell r="D396" t="str">
            <v>Abr.-Jun.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  <cell r="D397" t="str">
            <v>Jul.-Set.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  <cell r="D398" t="str">
            <v>Set.-Dez.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  <cell r="D399" t="str">
            <v>Trimestre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  <cell r="D400" t="str">
            <v>Período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  <cell r="D401" t="str">
            <v>Montantes consolidados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  <cell r="D402" t="str">
            <v>Prêmios emitidos e aceitos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  <cell r="D403" t="str">
            <v>Prêmios emitidos e aceitos - Não Vida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  <cell r="D404" t="str">
            <v>Prêmios emitidos e aceitos - Vida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  <cell r="D405" t="str">
            <v xml:space="preserve">Resultado líquido 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  <cell r="D406" t="str">
            <v>Taxa combinada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  <cell r="D407" t="str">
            <v>Taxa de sinistralidade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  <cell r="D408" t="str">
            <v>Taxa de gastos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  <cell r="D409" t="str">
            <v>Montantes por unidade de negócio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  <cell r="D410" t="str">
            <v>Δ Anual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  <cell r="D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  <cell r="D412" t="str">
            <v>Patrimônio líquido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  <cell r="D413" t="str">
            <v>Obrigações seniores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  <cell r="D414" t="str">
            <v>Dívida subordinada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  <cell r="D415" t="str">
            <v>Dívida bancária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  <cell r="D416" t="str">
            <v>Milhões de euros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  <cell r="D417" t="str">
            <v>Valor de mercado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  <cell r="D418" t="str">
            <v>Rentabilidade contábil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  <cell r="D419" t="str">
            <v>Rentabilidade de mercado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  <cell r="D420" t="str">
            <v>Duração modificada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  <cell r="D421" t="str">
            <v>Não Vida (IBÉRIA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  <cell r="D422" t="str">
            <v>30/06/2018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  <cell r="D423" t="str">
            <v>31/03/2017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  <cell r="D424" t="str">
            <v>30/06/2017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  <cell r="D425" t="str">
            <v>Vida (IBÉRIA)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  <cell r="D426" t="str">
            <v>30/09/2017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  <cell r="D427" t="str">
            <v>31/12/2017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  <cell r="D428" t="str">
            <v>Rúpia indonésia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  <cell r="D429" t="str">
            <v>INTERNACIONAL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  <cell r="D430" t="str">
            <v>México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  <cell r="D431" t="str">
            <v>Panamá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  <cell r="D432" t="str">
            <v>Rep. Dominicana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  <cell r="D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  <cell r="D434" t="str">
            <v>Turquia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  <cell r="D435" t="str">
            <v>Itália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  <cell r="D436" t="str">
            <v>Alemanha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  <cell r="D437" t="str">
            <v>Filipinas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  <cell r="D438" t="str">
            <v>FILIPINAS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  <cell r="D439" t="str">
            <v>Prêmios por país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  <cell r="D440" t="str">
            <v>Dados acumulados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  <cell r="D441" t="str">
            <v>Dados trimestrais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  <cell r="D442" t="str">
            <v>DEZEMBRO DE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  <cell r="D443" t="str">
            <v>Furacão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  <cell r="D444" t="str">
            <v>Furacão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  <cell r="D445" t="str">
            <v>Furacão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  <cell r="D446" t="str">
            <v>Terremoto no México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  <cell r="D447" t="str">
            <v>Terremoto no México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  <cell r="D448" t="str">
            <v>VARIAÇÃO MAR 18/DEZ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  <cell r="D449" t="str">
            <v>MARÇO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  <cell r="D450" t="str">
            <v xml:space="preserve">Nordeste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  <cell r="D451" t="str">
            <v>Taxa em 31/12/2017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  <cell r="D452" t="str">
            <v>Impacto de transitória de provisões técnicas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  <cell r="D453" t="str">
            <v>Impacto de transitória de ações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  <cell r="D454" t="str">
            <v>Impacto da transitória de ativos em outra moeda que não seja o euro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  <cell r="D455" t="str">
            <v>Taxa total sem medidas transitórias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  <cell r="D456" t="str">
            <v>Impacto de ajuste por união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  <cell r="D457" t="str">
            <v>Impacto de ajuste por volatilidade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  <cell r="D458" t="str">
            <v>Taxa total sem ajustes por união e volatilidade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  <cell r="D459" t="str">
            <v>REGIÃO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  <cell r="D460" t="str">
            <v>REGIÃO/PAÍS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  <cell r="D461" t="str">
            <v>PAÍS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  <cell r="D462" t="str">
            <v>ÁREA/UNIDADE DE NEGÓCIO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  <cell r="D463" t="str">
            <v>DEZEMBRO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  <cell r="D464" t="str">
            <v>MARZO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  <cell r="D465" t="str">
            <v>Peso filipino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  <cell r="D466" t="str">
            <v>Reservas por reexpressão pela inflação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  <cell r="D467" t="str">
            <v>Diferenças de conversão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  <cell r="D468" t="str">
            <v>Outras partidas patrimoniais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  <cell r="D469" t="str">
            <v>Total do patrimônio líquido atribuído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  <cell r="D470" t="str">
            <v>CONCEITO (dados referentes a dezembro de 2018)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  <cell r="D471" t="str">
            <v>Total de ativos da MAPFRE na Argentina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  <cell r="D472" t="str">
            <v>Total do patrimônio líquido atribuído da MAPFRE na Argentina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  <cell r="D473" t="str">
            <v>Prêmios líquidos da MAPFRE emitidos na Argentina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  <cell r="D474" t="str">
            <v>Resultado atribuível líquido fornecido pela MAPFRE na Argentina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  <cell r="D475" t="str">
            <v>Reexpresso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  <cell r="D476" t="str">
            <v>Variação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  <cell r="D477" t="str">
            <v>Sem reexpressão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  <cell r="D478" t="str">
            <v>Impacto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  <cell r="D479" t="str">
            <v xml:space="preserve">Negócio de resseguro 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  <cell r="D480" t="str">
            <v>Negócio Global Risks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  <cell r="D481" t="str">
            <v>ENTIDADES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  <cell r="D482" t="str">
            <v>RESTANTE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  <cell r="D483" t="str">
            <v>RESSEGURO NÃO VIDA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  <cell r="D484" t="str">
            <v>ASSISTÊNCIA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  <cell r="D485" t="str">
            <v>HOLDING E OUTROS NEGÓCIOS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  <cell r="D486" t="str">
            <v>Negócios Global Risks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  <cell r="D487" t="str">
            <v>2. Receitas dos investimentos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  <cell r="D488" t="str">
            <v xml:space="preserve">3. Diferenças positivas de câmbio 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  <cell r="D489" t="str">
            <v>4. Outras receitas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  <cell r="D490" t="str">
            <v xml:space="preserve">1. Sinistralidade do exercício, líquida 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  <cell r="D491" t="str">
            <v xml:space="preserve">2.  Despesas operacionais líquidas 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  <cell r="D492" t="str">
            <v>3. Despesas dos investimentos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  <cell r="D493" t="str">
            <v xml:space="preserve">4. Diferenças negativas de câmbio 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 xml:space="preserve">5. Other expenses and impairements </v>
          </cell>
          <cell r="D494" t="str">
            <v>5. Outras despesas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  <cell r="D495" t="str">
            <v>VIDA POUPANÇA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  <cell r="D496" t="str">
            <v>VIDA RISCO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  <cell r="D497" t="str">
            <v>AJUSTES CONSOLIDAÇÃO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  <cell r="D498" t="str">
            <v>NÃO TÉCNICO VIDA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  <cell r="D499" t="str">
            <v>PANAMÁ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  <cell r="D500" t="str">
            <v>RESSEGURO VIDA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  <cell r="D501" t="str">
            <v>Ajustes por mudanças de práticas contábeis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  <cell r="D502" t="str">
            <v>RESSEGURO E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  <cell r="D503" t="str">
            <v>SUBTOTAL SEGUROS NÃO VIDA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  <cell r="D504" t="str">
            <v>SUBTOTAL SEGUROS DE VIDA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  <cell r="D505" t="str">
            <v>Mais-valias líquidas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  <cell r="D506" t="str">
            <v>Mais-valias latentes (carteira disponível para venda)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provisions</v>
          </cell>
          <cell r="D507" t="str">
            <v>Mais-valias imputáveis a provisões técnicas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  <cell r="D508" t="str">
            <v>ROE Ajustao*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  <cell r="D509" t="str">
            <v>DETERIOAÇÃO I&amp;GO SERVICES LIMITED (U.K.)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  <cell r="D510" t="str">
            <v>DETERIOAÇÃO MAPFRE ABRAXAS SOFTWARE LIMITED (U.K.)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  <cell r="D511" t="str">
            <v>DETERIOAÇÃO BRICKELL FINANCIAL SERVICES MOTOR CLUB INC. (U.S.A)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  <cell r="D512" t="str">
            <v>DETERIOAÇÃO NORASSIST, INC. (CANADÁ)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  <cell r="D513" t="str">
            <v>TOTAL DETERIOAÇÃO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  <cell r="D514" t="str">
            <v>RESTRUCT./FECHAMENTO OPERAÇÕES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  <cell r="D515" t="str">
            <v>MAPFRE ABRAXAS SOFTWARE LIMITED RESTRUCT./FECHAMENTO OPERAÇÕES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  <cell r="D516" t="str">
            <v>TOTAL RESTRUCT./FECHAMENTO OPERAÇÕES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  <cell r="D517" t="str">
            <v>INSPEÇÃO FISCAL CONTRIBUÇÕES IRPJ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  <cell r="D518" t="str">
            <v xml:space="preserve">AJUSTE CONTRA RVAS. POR RESULTADOS ANOS ANTERIORES 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  <cell r="D519" t="str">
            <v>COMISSÕES VARIABLES VIDA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  <cell r="D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  <cell r="D521" t="str">
            <v xml:space="preserve">IMPACTO LÍQUIDO 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  <cell r="D522" t="str">
            <v>Milhões de euros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  <cell r="D523" t="str">
            <v>*França, Bélgica, Canadá, Índia e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  <cell r="D524" t="str">
            <v>Quantia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  <cell r="D525" t="str">
            <v>SEGURO DE VIAGEM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  <cell r="D526" t="str">
            <v>RISCOS ESPECIAIS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  <cell r="D527" t="str">
            <v>REINO UNIDO Y FRANÇA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  <cell r="D528" t="str">
            <v>RESTANTE DA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  <cell r="D529" t="str">
            <v>Diferenças de conversão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  <cell r="D530" t="str">
            <v>Reexpressão inflação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  <cell r="D531" t="str">
            <v>Neto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  <cell r="D532" t="str">
            <v>DEZ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  <cell r="D533" t="str">
            <v>Resultado por reexpressão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  <cell r="D534" t="str">
            <v>Patrimônio líquido (Dez.)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  <cell r="D535" t="str">
            <v>OUTROS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  <cell r="D536" t="str">
            <v>NÃO TÉCNICO NÃO VIDA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  <cell r="D538" t="str">
            <v>Impostos diferidos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37"/>
  <sheetViews>
    <sheetView showRowColHeaders="0" topLeftCell="A3" zoomScale="120" zoomScaleNormal="120" workbookViewId="0">
      <selection activeCell="B9" sqref="B9"/>
    </sheetView>
  </sheetViews>
  <sheetFormatPr baseColWidth="10" defaultColWidth="0" defaultRowHeight="15" customHeight="1" zeroHeight="1" x14ac:dyDescent="0.25"/>
  <cols>
    <col min="1" max="1" width="10.85546875" style="23" customWidth="1"/>
    <col min="2" max="2" width="49.7109375" style="23" bestFit="1" customWidth="1"/>
    <col min="3" max="3" width="23.7109375" style="23" customWidth="1"/>
    <col min="4" max="4" width="2" style="23" hidden="1" customWidth="1"/>
    <col min="5" max="16384" width="10.85546875" style="23" hidden="1"/>
  </cols>
  <sheetData>
    <row r="1" spans="2:6" hidden="1" x14ac:dyDescent="0.25">
      <c r="E1" s="17" t="s">
        <v>19</v>
      </c>
    </row>
    <row r="2" spans="2:6" hidden="1" x14ac:dyDescent="0.25">
      <c r="E2" s="17">
        <v>4</v>
      </c>
    </row>
    <row r="3" spans="2:6" x14ac:dyDescent="0.25"/>
    <row r="4" spans="2:6" x14ac:dyDescent="0.25"/>
    <row r="5" spans="2:6" x14ac:dyDescent="0.25"/>
    <row r="6" spans="2:6" x14ac:dyDescent="0.25">
      <c r="C6" s="27"/>
      <c r="D6" s="27"/>
      <c r="E6" s="27"/>
      <c r="F6" s="27"/>
    </row>
    <row r="7" spans="2:6" ht="24.95" customHeight="1" x14ac:dyDescent="0.25">
      <c r="B7" s="29" t="s">
        <v>58</v>
      </c>
      <c r="C7" s="27"/>
      <c r="D7" s="27"/>
      <c r="E7" s="17">
        <v>52</v>
      </c>
      <c r="F7" s="27"/>
    </row>
    <row r="8" spans="2:6" x14ac:dyDescent="0.25">
      <c r="C8" s="27"/>
      <c r="D8" s="27"/>
      <c r="E8" s="27"/>
      <c r="F8" s="27"/>
    </row>
    <row r="9" spans="2:6" ht="24.95" customHeight="1" x14ac:dyDescent="0.25">
      <c r="B9" s="29" t="s">
        <v>57</v>
      </c>
      <c r="C9" s="27"/>
      <c r="D9" s="28"/>
      <c r="E9" s="17">
        <v>36</v>
      </c>
      <c r="F9" s="27"/>
    </row>
    <row r="10" spans="2:6" x14ac:dyDescent="0.25">
      <c r="B10" s="30"/>
      <c r="C10" s="27"/>
      <c r="D10" s="27"/>
      <c r="E10" s="27"/>
      <c r="F10" s="27"/>
    </row>
    <row r="11" spans="2:6" ht="24.95" customHeight="1" x14ac:dyDescent="0.25">
      <c r="B11" s="29" t="s">
        <v>51</v>
      </c>
      <c r="C11" s="27"/>
      <c r="D11" s="28"/>
      <c r="E11" s="17">
        <v>37</v>
      </c>
      <c r="F11" s="27"/>
    </row>
    <row r="12" spans="2:6" x14ac:dyDescent="0.25">
      <c r="B12" s="30"/>
      <c r="C12" s="27"/>
      <c r="D12" s="27"/>
      <c r="E12" s="27"/>
      <c r="F12" s="27"/>
    </row>
    <row r="13" spans="2:6" ht="24.95" customHeight="1" x14ac:dyDescent="0.25">
      <c r="B13" s="29" t="s">
        <v>39</v>
      </c>
      <c r="C13" s="27"/>
      <c r="D13" s="26"/>
      <c r="E13" s="17">
        <v>38</v>
      </c>
      <c r="F13" s="27"/>
    </row>
    <row r="14" spans="2:6" x14ac:dyDescent="0.25">
      <c r="B14" s="30"/>
      <c r="C14" s="27"/>
      <c r="D14" s="27"/>
      <c r="E14" s="27"/>
      <c r="F14" s="27"/>
    </row>
    <row r="15" spans="2:6" x14ac:dyDescent="0.25">
      <c r="B15" s="30"/>
      <c r="C15" s="27"/>
      <c r="D15" s="27"/>
      <c r="E15" s="27"/>
      <c r="F15" s="27"/>
    </row>
    <row r="16" spans="2:6" ht="16.5" x14ac:dyDescent="0.3">
      <c r="B16" s="25"/>
    </row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dataValidations count="1">
    <dataValidation type="list" allowBlank="1" showInputMessage="1" showErrorMessage="1" sqref="E1" xr:uid="{00000000-0002-0000-0000-000000000000}">
      <formula1>"EN,ESP,PT"</formula1>
    </dataValidation>
  </dataValidations>
  <hyperlinks>
    <hyperlink ref="B9" location="'Principais dados consolidados'!A1" display="'Principais dados consolidados'!A1" xr:uid="{00000000-0004-0000-0000-000000000000}"/>
    <hyperlink ref="B11" location="Agências!A1" display="Agências!A1" xr:uid="{00000000-0004-0000-0000-000001000000}"/>
    <hyperlink ref="B13" location="Funcionários!A1" display="Funcionários!A1" xr:uid="{00000000-0004-0000-0000-000002000000}"/>
    <hyperlink ref="B7" location="'Principais dados unidad negócio'!A1" display="'Principais dados unidad negócio'!A1" xr:uid="{00000000-0004-0000-0000-000003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K75"/>
  <sheetViews>
    <sheetView showGridLines="0" showRowColHeaders="0" tabSelected="1" topLeftCell="B34" zoomScale="115" zoomScaleNormal="115" workbookViewId="0">
      <selection activeCell="E47" sqref="E47"/>
    </sheetView>
  </sheetViews>
  <sheetFormatPr baseColWidth="10" defaultColWidth="0" defaultRowHeight="0" customHeight="1" zeroHeight="1" x14ac:dyDescent="0.3"/>
  <cols>
    <col min="1" max="1" width="3.85546875" style="21" hidden="1" customWidth="1"/>
    <col min="2" max="2" width="10.5703125" style="21" customWidth="1"/>
    <col min="3" max="3" width="65.5703125" style="21" customWidth="1"/>
    <col min="4" max="9" width="15.7109375" style="21" customWidth="1"/>
    <col min="10" max="10" width="9.5703125" style="21" customWidth="1"/>
    <col min="11" max="37" width="0" style="21" hidden="1" customWidth="1"/>
    <col min="38" max="16384" width="9.5703125" style="21" hidden="1"/>
  </cols>
  <sheetData>
    <row r="1" spans="1:10" ht="0" hidden="1" customHeight="1" x14ac:dyDescent="0.3"/>
    <row r="2" spans="1:10" ht="15.75" hidden="1" x14ac:dyDescent="0.3">
      <c r="J2" s="17" t="s">
        <v>15</v>
      </c>
    </row>
    <row r="3" spans="1:10" ht="15.75" hidden="1" x14ac:dyDescent="0.3">
      <c r="J3" s="17" t="e">
        <f>+VLOOKUP(J2,#REF!,2,0)</f>
        <v>#REF!</v>
      </c>
    </row>
    <row r="4" spans="1:10" ht="15" x14ac:dyDescent="0.3"/>
    <row r="5" spans="1:10" ht="38.25" customHeight="1" x14ac:dyDescent="0.3"/>
    <row r="6" spans="1:10" s="22" customFormat="1" ht="39.950000000000003" customHeight="1" x14ac:dyDescent="0.3">
      <c r="A6" s="20" t="e">
        <f>+#REF!</f>
        <v>#REF!</v>
      </c>
      <c r="C6" s="1" t="s">
        <v>57</v>
      </c>
      <c r="D6" s="24"/>
      <c r="E6" s="24"/>
      <c r="F6" s="24"/>
      <c r="G6" s="24"/>
      <c r="H6" s="24"/>
      <c r="I6" s="24"/>
    </row>
    <row r="7" spans="1:10" ht="12" customHeight="1" x14ac:dyDescent="0.3">
      <c r="C7" s="2"/>
      <c r="D7" s="3"/>
      <c r="E7" s="3"/>
      <c r="F7" s="3"/>
      <c r="G7" s="3"/>
      <c r="H7" s="3"/>
      <c r="I7" s="34"/>
    </row>
    <row r="8" spans="1:10" ht="15.75" x14ac:dyDescent="0.3">
      <c r="C8" s="2"/>
      <c r="D8" s="3" t="s">
        <v>9</v>
      </c>
      <c r="E8" s="3" t="s">
        <v>7</v>
      </c>
      <c r="F8" s="3" t="s">
        <v>4</v>
      </c>
      <c r="G8" s="3" t="s">
        <v>55</v>
      </c>
      <c r="H8" s="3" t="s">
        <v>56</v>
      </c>
      <c r="I8" s="34" t="s">
        <v>59</v>
      </c>
    </row>
    <row r="9" spans="1:10" ht="23.1" customHeight="1" x14ac:dyDescent="0.3">
      <c r="A9" s="20" t="e">
        <f>+#REF!</f>
        <v>#REF!</v>
      </c>
      <c r="C9" s="4" t="s">
        <v>20</v>
      </c>
      <c r="D9" s="5">
        <v>26702.236271259706</v>
      </c>
      <c r="E9" s="5">
        <v>27092.121101701698</v>
      </c>
      <c r="F9" s="5">
        <v>27983.658214377898</v>
      </c>
      <c r="G9" s="5">
        <v>26589.723177563897</v>
      </c>
      <c r="H9" s="5">
        <v>28472.235806498098</v>
      </c>
      <c r="I9" s="5">
        <v>25419.1494256761</v>
      </c>
    </row>
    <row r="10" spans="1:10" ht="23.1" customHeight="1" x14ac:dyDescent="0.3">
      <c r="A10" s="19" t="e">
        <f>+#REF!</f>
        <v>#REF!</v>
      </c>
      <c r="C10" s="6" t="s">
        <v>21</v>
      </c>
      <c r="D10" s="7">
        <v>22311.8</v>
      </c>
      <c r="E10" s="7">
        <v>22813.169479776599</v>
      </c>
      <c r="F10" s="7">
        <v>23480.693533370402</v>
      </c>
      <c r="G10" s="7">
        <v>22537.0927195654</v>
      </c>
      <c r="H10" s="7">
        <v>23043.922169248799</v>
      </c>
      <c r="I10" s="7">
        <v>20482.1808859472</v>
      </c>
    </row>
    <row r="11" spans="1:10" ht="23.1" customHeight="1" x14ac:dyDescent="0.3">
      <c r="A11" s="19" t="e">
        <f>+#REF!</f>
        <v>#REF!</v>
      </c>
      <c r="C11" s="6" t="s">
        <v>22</v>
      </c>
      <c r="D11" s="7">
        <v>17441.301671260571</v>
      </c>
      <c r="E11" s="7">
        <v>17699.846365670663</v>
      </c>
      <c r="F11" s="7">
        <v>18154.492708342197</v>
      </c>
      <c r="G11" s="7">
        <v>17060.917003463499</v>
      </c>
      <c r="H11" s="7">
        <v>17559.099863459502</v>
      </c>
      <c r="I11" s="7">
        <v>16109.7716981342</v>
      </c>
    </row>
    <row r="12" spans="1:10" ht="23.1" customHeight="1" x14ac:dyDescent="0.3">
      <c r="A12" s="19" t="e">
        <f>+#REF!</f>
        <v>#REF!</v>
      </c>
      <c r="C12" s="6" t="s">
        <v>23</v>
      </c>
      <c r="D12" s="7">
        <v>4870.4716241320384</v>
      </c>
      <c r="E12" s="7">
        <v>5113.3231141060005</v>
      </c>
      <c r="F12" s="7">
        <v>5326.2008250281597</v>
      </c>
      <c r="G12" s="7">
        <v>5476.1757161019204</v>
      </c>
      <c r="H12" s="7">
        <v>5484.8223057892901</v>
      </c>
      <c r="I12" s="7">
        <v>4372.4091878129193</v>
      </c>
    </row>
    <row r="13" spans="1:10" ht="12" customHeight="1" x14ac:dyDescent="0.3">
      <c r="D13" s="36"/>
      <c r="E13" s="36"/>
      <c r="F13" s="36"/>
      <c r="G13" s="36"/>
      <c r="H13" s="36"/>
      <c r="I13" s="36"/>
    </row>
    <row r="14" spans="1:10" ht="23.1" customHeight="1" x14ac:dyDescent="0.3">
      <c r="A14" s="20" t="e">
        <f>+#REF!</f>
        <v>#REF!</v>
      </c>
      <c r="C14" s="4" t="s">
        <v>42</v>
      </c>
      <c r="D14" s="8">
        <v>0.98624003309245123</v>
      </c>
      <c r="E14" s="8">
        <v>0.97382969547440568</v>
      </c>
      <c r="F14" s="8">
        <v>0.98120949803217994</v>
      </c>
      <c r="G14" s="8">
        <v>0.97597858222346545</v>
      </c>
      <c r="H14" s="8">
        <v>0.97634329247101492</v>
      </c>
      <c r="I14" s="8">
        <v>0.94770976026869169</v>
      </c>
    </row>
    <row r="15" spans="1:10" ht="23.1" customHeight="1" x14ac:dyDescent="0.3">
      <c r="A15" s="19" t="e">
        <f>+#REF!</f>
        <v>#REF!</v>
      </c>
      <c r="C15" s="6" t="s">
        <v>40</v>
      </c>
      <c r="D15" s="9">
        <v>0.70047055445949469</v>
      </c>
      <c r="E15" s="9">
        <v>0.70001832211823445</v>
      </c>
      <c r="F15" s="9">
        <v>0.70666504609619707</v>
      </c>
      <c r="G15" s="9">
        <v>0.69760274857410332</v>
      </c>
      <c r="H15" s="9">
        <v>0.69008903899378538</v>
      </c>
      <c r="I15" s="9">
        <v>0.65631055027791996</v>
      </c>
    </row>
    <row r="16" spans="1:10" ht="23.1" customHeight="1" x14ac:dyDescent="0.3">
      <c r="A16" s="19" t="e">
        <f>+#REF!</f>
        <v>#REF!</v>
      </c>
      <c r="C16" s="6" t="s">
        <v>41</v>
      </c>
      <c r="D16" s="9">
        <v>0.28576947863295649</v>
      </c>
      <c r="E16" s="9">
        <v>0.27381137335617128</v>
      </c>
      <c r="F16" s="9">
        <v>0.27454445193598287</v>
      </c>
      <c r="G16" s="9">
        <v>0.27837583364936208</v>
      </c>
      <c r="H16" s="9">
        <v>0.2862542534772296</v>
      </c>
      <c r="I16" s="9">
        <v>0.29139920999077168</v>
      </c>
    </row>
    <row r="17" spans="1:10" ht="12" customHeight="1" x14ac:dyDescent="0.3">
      <c r="D17" s="36"/>
      <c r="E17" s="36"/>
      <c r="F17" s="36"/>
      <c r="G17" s="36"/>
      <c r="H17" s="36"/>
      <c r="I17" s="36"/>
    </row>
    <row r="18" spans="1:10" ht="23.1" customHeight="1" x14ac:dyDescent="0.3">
      <c r="A18" s="19" t="e">
        <f>+#REF!</f>
        <v>#REF!</v>
      </c>
      <c r="C18" s="6" t="s">
        <v>24</v>
      </c>
      <c r="D18" s="7">
        <v>919</v>
      </c>
      <c r="E18" s="7">
        <v>1231.8</v>
      </c>
      <c r="F18" s="7">
        <v>945.8</v>
      </c>
      <c r="G18" s="7">
        <v>738.50555534762725</v>
      </c>
      <c r="H18" s="7">
        <v>919.57025156262421</v>
      </c>
      <c r="I18" s="7">
        <v>873.33339731187493</v>
      </c>
    </row>
    <row r="19" spans="1:10" ht="23.1" customHeight="1" x14ac:dyDescent="0.3">
      <c r="A19" s="19" t="e">
        <f>+#REF!</f>
        <v>#REF!</v>
      </c>
      <c r="C19" s="6" t="s">
        <v>25</v>
      </c>
      <c r="D19" s="7">
        <v>699.19386099711915</v>
      </c>
      <c r="E19" s="7">
        <v>746.9</v>
      </c>
      <c r="F19" s="7">
        <v>719.7</v>
      </c>
      <c r="G19" s="7">
        <v>681.46894575314491</v>
      </c>
      <c r="H19" s="7">
        <v>614.1234057858544</v>
      </c>
      <c r="I19" s="7">
        <v>463.47511810930558</v>
      </c>
    </row>
    <row r="20" spans="1:10" ht="23.1" customHeight="1" x14ac:dyDescent="0.3">
      <c r="A20" s="19" t="e">
        <f>+#REF!</f>
        <v>#REF!</v>
      </c>
      <c r="C20" s="6" t="s">
        <v>53</v>
      </c>
      <c r="D20" s="7">
        <v>-142.08788125688301</v>
      </c>
      <c r="E20" s="7">
        <v>-173.5</v>
      </c>
      <c r="F20" s="7">
        <v>-156.82</v>
      </c>
      <c r="G20" s="7">
        <v>-89.447289926232344</v>
      </c>
      <c r="H20" s="7">
        <v>-254.49865625452713</v>
      </c>
      <c r="I20" s="7">
        <v>-218.39816601686874</v>
      </c>
    </row>
    <row r="21" spans="1:10" ht="23.1" customHeight="1" x14ac:dyDescent="0.3">
      <c r="A21" s="20" t="e">
        <f>+#REF!</f>
        <v>#REF!</v>
      </c>
      <c r="C21" s="4" t="s">
        <v>26</v>
      </c>
      <c r="D21" s="5">
        <v>1476.1423277968738</v>
      </c>
      <c r="E21" s="5">
        <v>1805.1999999999998</v>
      </c>
      <c r="F21" s="5">
        <v>1508.7</v>
      </c>
      <c r="G21" s="5">
        <v>1330.5272111745398</v>
      </c>
      <c r="H21" s="5">
        <v>1279.1950010939515</v>
      </c>
      <c r="I21" s="5">
        <v>1118.4103494043118</v>
      </c>
    </row>
    <row r="22" spans="1:10" ht="23.1" customHeight="1" x14ac:dyDescent="0.3">
      <c r="A22" s="20" t="e">
        <f>+#REF!</f>
        <v>#REF!</v>
      </c>
      <c r="C22" s="4" t="s">
        <v>27</v>
      </c>
      <c r="D22" s="10">
        <v>708.7793689985109</v>
      </c>
      <c r="E22" s="10">
        <v>775.5</v>
      </c>
      <c r="F22" s="10">
        <v>700.5</v>
      </c>
      <c r="G22" s="10">
        <v>528.85911507717037</v>
      </c>
      <c r="H22" s="10">
        <v>609.23910884735506</v>
      </c>
      <c r="I22" s="10">
        <v>526.53270380042886</v>
      </c>
    </row>
    <row r="23" spans="1:10" ht="12" customHeight="1" x14ac:dyDescent="0.3">
      <c r="C23" s="11"/>
      <c r="D23" s="12"/>
      <c r="E23" s="12"/>
      <c r="F23" s="12"/>
      <c r="G23" s="12"/>
      <c r="H23" s="12"/>
      <c r="I23" s="12"/>
      <c r="J23" s="31"/>
    </row>
    <row r="24" spans="1:10" ht="23.1" customHeight="1" x14ac:dyDescent="0.3">
      <c r="A24" s="20" t="e">
        <f>+#REF!</f>
        <v>#REF!</v>
      </c>
      <c r="C24" s="4" t="s">
        <v>8</v>
      </c>
      <c r="D24" s="8">
        <v>7.9971222393213776E-2</v>
      </c>
      <c r="E24" s="8">
        <v>8.7999999999999995E-2</v>
      </c>
      <c r="F24" s="8">
        <v>7.9000000000000001E-2</v>
      </c>
      <c r="G24" s="8">
        <v>6.3698371540219276E-2</v>
      </c>
      <c r="H24" s="8">
        <v>7.2321269798894638E-2</v>
      </c>
      <c r="I24" s="8">
        <v>6.0554651029812695E-2</v>
      </c>
    </row>
    <row r="25" spans="1:10" ht="12" customHeight="1" x14ac:dyDescent="0.3">
      <c r="C25" s="11"/>
      <c r="D25" s="12"/>
      <c r="E25" s="12"/>
      <c r="F25" s="12"/>
      <c r="G25" s="12"/>
      <c r="H25" s="12"/>
      <c r="I25" s="12"/>
      <c r="J25" s="31"/>
    </row>
    <row r="26" spans="1:10" ht="23.1" customHeight="1" x14ac:dyDescent="0.3">
      <c r="A26" s="20" t="e">
        <f>+#REF!</f>
        <v>#REF!</v>
      </c>
      <c r="C26" s="4" t="s">
        <v>61</v>
      </c>
      <c r="D26" s="15">
        <v>1.9786592437949431</v>
      </c>
      <c r="E26" s="15">
        <v>2.0986468790920996</v>
      </c>
      <c r="F26" s="15">
        <v>2.0019999999999998</v>
      </c>
      <c r="G26" s="15">
        <v>1.895</v>
      </c>
      <c r="H26" s="15">
        <v>1.8680000000000001</v>
      </c>
      <c r="I26" s="15">
        <v>1.929</v>
      </c>
      <c r="J26" s="31"/>
    </row>
    <row r="27" spans="1:10" ht="12" customHeight="1" x14ac:dyDescent="0.3">
      <c r="C27" s="11"/>
      <c r="D27" s="12"/>
      <c r="E27" s="12"/>
      <c r="F27" s="12"/>
      <c r="G27" s="12"/>
      <c r="H27" s="12"/>
      <c r="I27" s="12"/>
      <c r="J27" s="31"/>
    </row>
    <row r="28" spans="1:10" ht="23.1" customHeight="1" x14ac:dyDescent="0.3">
      <c r="A28" s="20" t="e">
        <f>+#REF!</f>
        <v>#REF!</v>
      </c>
      <c r="C28" s="4" t="s">
        <v>43</v>
      </c>
      <c r="D28" s="5">
        <v>54691</v>
      </c>
      <c r="E28" s="5">
        <v>58871.677295970003</v>
      </c>
      <c r="F28" s="5">
        <v>60082.018483577616</v>
      </c>
      <c r="G28" s="5">
        <v>58484.582440921753</v>
      </c>
      <c r="H28" s="5">
        <v>63637.832691249692</v>
      </c>
      <c r="I28" s="5">
        <v>55182</v>
      </c>
    </row>
    <row r="29" spans="1:10" ht="12" customHeight="1" x14ac:dyDescent="0.3">
      <c r="C29" s="11"/>
      <c r="D29" s="12"/>
      <c r="E29" s="12"/>
      <c r="F29" s="12"/>
      <c r="G29" s="12"/>
      <c r="H29" s="12"/>
      <c r="I29" s="12"/>
      <c r="J29" s="31"/>
    </row>
    <row r="30" spans="1:10" ht="23.1" customHeight="1" x14ac:dyDescent="0.3">
      <c r="A30" s="20" t="e">
        <f>+#REF!</f>
        <v>#REF!</v>
      </c>
      <c r="C30" s="4" t="s">
        <v>38</v>
      </c>
      <c r="D30" s="5">
        <v>10408.370364953375</v>
      </c>
      <c r="E30" s="5">
        <v>11443.5</v>
      </c>
      <c r="F30" s="5">
        <v>10512.7</v>
      </c>
      <c r="G30" s="5">
        <v>9197.6</v>
      </c>
      <c r="H30" s="5">
        <v>10105.9875823741</v>
      </c>
      <c r="I30" s="5">
        <v>9837.8411396077408</v>
      </c>
    </row>
    <row r="31" spans="1:10" ht="23.1" customHeight="1" x14ac:dyDescent="0.3">
      <c r="A31" s="19" t="e">
        <f>+#REF!</f>
        <v>#REF!</v>
      </c>
      <c r="C31" s="6" t="s">
        <v>44</v>
      </c>
      <c r="D31" s="7">
        <v>8573.7263905212421</v>
      </c>
      <c r="E31" s="7">
        <v>9126.5</v>
      </c>
      <c r="F31" s="7">
        <v>8611.2999999999993</v>
      </c>
      <c r="G31" s="7">
        <v>7993.8085808891001</v>
      </c>
      <c r="H31" s="7">
        <v>8854.3222813441607</v>
      </c>
      <c r="I31" s="7">
        <v>8536.0075578360793</v>
      </c>
    </row>
    <row r="32" spans="1:10" ht="23.1" customHeight="1" x14ac:dyDescent="0.3">
      <c r="A32" s="19" t="e">
        <f>+#REF!</f>
        <v>#REF!</v>
      </c>
      <c r="C32" s="6" t="s">
        <v>45</v>
      </c>
      <c r="D32" s="7">
        <v>1834.6439744321326</v>
      </c>
      <c r="E32" s="7">
        <v>2317</v>
      </c>
      <c r="F32" s="7">
        <v>1901.4000000000015</v>
      </c>
      <c r="G32" s="7">
        <v>1203.8</v>
      </c>
      <c r="H32" s="7">
        <v>1251.6653010299399</v>
      </c>
      <c r="I32" s="7">
        <v>1301.8335817719401</v>
      </c>
    </row>
    <row r="33" spans="1:10" ht="12" customHeight="1" x14ac:dyDescent="0.3">
      <c r="C33" s="11"/>
      <c r="D33" s="12"/>
      <c r="E33" s="12"/>
      <c r="F33" s="12"/>
      <c r="G33" s="12"/>
      <c r="H33" s="12"/>
      <c r="I33" s="12"/>
      <c r="J33" s="31"/>
    </row>
    <row r="34" spans="1:10" ht="23.1" customHeight="1" x14ac:dyDescent="0.3">
      <c r="A34" s="20" t="e">
        <f>+#REF!</f>
        <v>#REF!</v>
      </c>
      <c r="C34" s="4" t="s">
        <v>46</v>
      </c>
      <c r="D34" s="5">
        <v>46264.61410821342</v>
      </c>
      <c r="E34" s="5">
        <v>49556</v>
      </c>
      <c r="F34" s="5">
        <v>49796</v>
      </c>
      <c r="G34" s="5">
        <v>49273.502733951755</v>
      </c>
      <c r="H34" s="5">
        <v>53522.675104705908</v>
      </c>
      <c r="I34" s="5">
        <v>44893.165111636459</v>
      </c>
    </row>
    <row r="35" spans="1:10" ht="23.1" customHeight="1" x14ac:dyDescent="0.3">
      <c r="A35" s="19" t="e">
        <f>+#REF!</f>
        <v>#REF!</v>
      </c>
      <c r="C35" s="6" t="s">
        <v>28</v>
      </c>
      <c r="D35" s="7">
        <v>2267.6999999999998</v>
      </c>
      <c r="E35" s="7">
        <v>2277.8000000000002</v>
      </c>
      <c r="F35" s="7">
        <v>2171.4</v>
      </c>
      <c r="G35" s="7">
        <v>2096.2459995838162</v>
      </c>
      <c r="H35" s="7">
        <v>2434.996858176085</v>
      </c>
      <c r="I35" s="7">
        <v>2240</v>
      </c>
    </row>
    <row r="36" spans="1:10" ht="23.1" customHeight="1" x14ac:dyDescent="0.3">
      <c r="A36" s="19" t="e">
        <f>+#REF!</f>
        <v>#REF!</v>
      </c>
      <c r="C36" s="6" t="s">
        <v>29</v>
      </c>
      <c r="D36" s="7">
        <v>2757.3360000000002</v>
      </c>
      <c r="E36" s="7">
        <v>3239.7</v>
      </c>
      <c r="F36" s="7">
        <v>4032.3</v>
      </c>
      <c r="G36" s="7">
        <v>3737.5650367919998</v>
      </c>
      <c r="H36" s="7">
        <v>4587.1193310607596</v>
      </c>
      <c r="I36" s="7">
        <v>4109.5</v>
      </c>
    </row>
    <row r="37" spans="1:10" ht="23.1" customHeight="1" x14ac:dyDescent="0.3">
      <c r="A37" s="19" t="e">
        <f>+#REF!</f>
        <v>#REF!</v>
      </c>
      <c r="C37" s="6" t="s">
        <v>30</v>
      </c>
      <c r="D37" s="7">
        <v>36821.220999999998</v>
      </c>
      <c r="E37" s="7">
        <v>38399.800000000003</v>
      </c>
      <c r="F37" s="7">
        <v>36961</v>
      </c>
      <c r="G37" s="7">
        <v>36517.534751064224</v>
      </c>
      <c r="H37" s="7">
        <v>39443.654844906188</v>
      </c>
      <c r="I37" s="7">
        <v>31531.7</v>
      </c>
    </row>
    <row r="38" spans="1:10" ht="23.1" customHeight="1" x14ac:dyDescent="0.3">
      <c r="A38" s="19" t="e">
        <f>+#REF!</f>
        <v>#REF!</v>
      </c>
      <c r="C38" s="6" t="s">
        <v>31</v>
      </c>
      <c r="D38" s="7">
        <v>3429.2845325917497</v>
      </c>
      <c r="E38" s="7">
        <v>4187.7</v>
      </c>
      <c r="F38" s="7">
        <v>4767.3999999999996</v>
      </c>
      <c r="G38" s="7">
        <v>4720.7521399209145</v>
      </c>
      <c r="H38" s="7">
        <v>4519.4137641708448</v>
      </c>
      <c r="I38" s="7">
        <v>4593</v>
      </c>
    </row>
    <row r="39" spans="1:10" ht="23.1" customHeight="1" x14ac:dyDescent="0.3">
      <c r="A39" s="19" t="e">
        <f>+#REF!</f>
        <v>#REF!</v>
      </c>
      <c r="C39" s="6" t="s">
        <v>32</v>
      </c>
      <c r="D39" s="7">
        <v>989.0725756216741</v>
      </c>
      <c r="E39" s="7">
        <v>1451.1</v>
      </c>
      <c r="F39" s="7">
        <v>1864</v>
      </c>
      <c r="G39" s="7">
        <v>2201.4048065908</v>
      </c>
      <c r="H39" s="7">
        <v>2537.4903063920297</v>
      </c>
      <c r="I39" s="7">
        <v>2419</v>
      </c>
    </row>
    <row r="40" spans="1:10" ht="12" customHeight="1" x14ac:dyDescent="0.3">
      <c r="C40" s="11"/>
      <c r="D40" s="12"/>
      <c r="E40" s="12"/>
      <c r="F40" s="12"/>
      <c r="G40" s="12"/>
      <c r="H40" s="12"/>
      <c r="I40" s="12"/>
      <c r="J40" s="31"/>
    </row>
    <row r="41" spans="1:10" ht="23.1" customHeight="1" x14ac:dyDescent="0.3">
      <c r="A41" s="20" t="e">
        <f>+#REF!</f>
        <v>#REF!</v>
      </c>
      <c r="C41" s="4" t="s">
        <v>47</v>
      </c>
      <c r="D41" s="5">
        <v>45061</v>
      </c>
      <c r="E41" s="5">
        <v>47240.1</v>
      </c>
      <c r="F41" s="5">
        <v>47814.1</v>
      </c>
      <c r="G41" s="5">
        <v>48723.6</v>
      </c>
      <c r="H41" s="5">
        <v>51031.618622583454</v>
      </c>
      <c r="I41" s="5">
        <v>41692.55370397598</v>
      </c>
    </row>
    <row r="42" spans="1:10" ht="23.1" customHeight="1" x14ac:dyDescent="0.3">
      <c r="A42" s="19" t="e">
        <f>+#REF!</f>
        <v>#REF!</v>
      </c>
      <c r="C42" s="6" t="s">
        <v>33</v>
      </c>
      <c r="D42" s="7">
        <v>25026.32</v>
      </c>
      <c r="E42" s="7">
        <v>25664.784907303601</v>
      </c>
      <c r="F42" s="7">
        <v>24992.929576291801</v>
      </c>
      <c r="G42" s="7">
        <v>24838.5</v>
      </c>
      <c r="H42" s="7">
        <v>26584.080000000002</v>
      </c>
      <c r="I42" s="7">
        <v>19588.8686123431</v>
      </c>
    </row>
    <row r="43" spans="1:10" ht="23.1" customHeight="1" x14ac:dyDescent="0.3">
      <c r="A43" s="19" t="e">
        <f>+#REF!</f>
        <v>#REF!</v>
      </c>
      <c r="C43" s="6" t="s">
        <v>13</v>
      </c>
      <c r="D43" s="7">
        <v>1798.88</v>
      </c>
      <c r="E43" s="7">
        <v>2014</v>
      </c>
      <c r="F43" s="7">
        <v>2320.1</v>
      </c>
      <c r="G43" s="7">
        <v>2242.5</v>
      </c>
      <c r="H43" s="7">
        <v>2510.2372578735599</v>
      </c>
      <c r="I43" s="7">
        <v>2502.4182647518801</v>
      </c>
    </row>
    <row r="44" spans="1:10" ht="23.1" customHeight="1" x14ac:dyDescent="0.3">
      <c r="A44" s="19" t="e">
        <f>+#REF!</f>
        <v>#REF!</v>
      </c>
      <c r="C44" s="6" t="s">
        <v>34</v>
      </c>
      <c r="D44" s="7">
        <v>18235.8</v>
      </c>
      <c r="E44" s="7">
        <v>19561.315092696397</v>
      </c>
      <c r="F44" s="7">
        <v>20501.070423708199</v>
      </c>
      <c r="G44" s="7">
        <v>21642.6</v>
      </c>
      <c r="H44" s="7">
        <v>21937.301364709892</v>
      </c>
      <c r="I44" s="7">
        <v>19601.266826881001</v>
      </c>
    </row>
    <row r="45" spans="1:10" ht="20.25" customHeight="1" x14ac:dyDescent="0.3">
      <c r="C45" s="35"/>
    </row>
    <row r="46" spans="1:10" ht="15" customHeight="1" x14ac:dyDescent="0.3">
      <c r="A46" s="19">
        <v>54</v>
      </c>
      <c r="C46" s="33"/>
    </row>
    <row r="47" spans="1:10" ht="9.9499999999999993" customHeight="1" x14ac:dyDescent="0.3"/>
    <row r="48" spans="1:10" ht="9.9499999999999993" customHeight="1" x14ac:dyDescent="0.3"/>
    <row r="49" ht="9.9499999999999993" customHeight="1" x14ac:dyDescent="0.3"/>
    <row r="50" ht="9.9499999999999993" hidden="1" customHeight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  <row r="63" ht="15" hidden="1" x14ac:dyDescent="0.3"/>
    <row r="64" ht="15" hidden="1" x14ac:dyDescent="0.3"/>
    <row r="65" ht="15" hidden="1" x14ac:dyDescent="0.3"/>
    <row r="66" ht="15" hidden="1" x14ac:dyDescent="0.3"/>
    <row r="67" ht="15" hidden="1" x14ac:dyDescent="0.3"/>
    <row r="68" ht="15" hidden="1" x14ac:dyDescent="0.3"/>
    <row r="69" ht="15" hidden="1" x14ac:dyDescent="0.3"/>
    <row r="70" ht="15" hidden="1" x14ac:dyDescent="0.3"/>
    <row r="71" ht="15" hidden="1" x14ac:dyDescent="0.3"/>
    <row r="72" ht="15" hidden="1" x14ac:dyDescent="0.3"/>
    <row r="73" ht="15" hidden="1" x14ac:dyDescent="0.3"/>
    <row r="74" ht="15" hidden="1" x14ac:dyDescent="0.3"/>
    <row r="75" ht="15" hidden="1" x14ac:dyDescent="0.3"/>
  </sheetData>
  <dataValidations disablePrompts="1" count="1">
    <dataValidation type="list" allowBlank="1" showInputMessage="1" showErrorMessage="1" sqref="J2" xr:uid="{00000000-0002-0000-0300-000000000000}">
      <formula1>"EN,ESP,PT"</formula1>
    </dataValidation>
  </dataValidations>
  <pageMargins left="0.75" right="0.75" top="1" bottom="1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AK76"/>
  <sheetViews>
    <sheetView showGridLines="0" showRowColHeaders="0" topLeftCell="B13" zoomScale="70" zoomScaleNormal="70" workbookViewId="0">
      <selection activeCell="J27" sqref="J27"/>
    </sheetView>
  </sheetViews>
  <sheetFormatPr baseColWidth="10" defaultColWidth="0" defaultRowHeight="15" customHeight="1" zeroHeight="1" x14ac:dyDescent="0.3"/>
  <cols>
    <col min="1" max="1" width="7.28515625" style="21" hidden="1" customWidth="1"/>
    <col min="2" max="2" width="10.5703125" style="21" customWidth="1"/>
    <col min="3" max="3" width="65.5703125" style="21" customWidth="1"/>
    <col min="4" max="9" width="15.7109375" style="21" customWidth="1"/>
    <col min="10" max="10" width="9.5703125" style="21" customWidth="1"/>
    <col min="11" max="37" width="0" style="21" hidden="1" customWidth="1"/>
    <col min="38" max="16384" width="9.5703125" style="21" hidden="1"/>
  </cols>
  <sheetData>
    <row r="1" spans="1:10" ht="15" hidden="1" customHeight="1" x14ac:dyDescent="0.3"/>
    <row r="2" spans="1:10" ht="15" hidden="1" customHeight="1" x14ac:dyDescent="0.3">
      <c r="J2" s="17" t="s">
        <v>14</v>
      </c>
    </row>
    <row r="3" spans="1:10" ht="15" hidden="1" customHeight="1" x14ac:dyDescent="0.3">
      <c r="J3" s="17" t="e">
        <f>+VLOOKUP(J2,#REF!,2,0)</f>
        <v>#REF!</v>
      </c>
    </row>
    <row r="4" spans="1:10" ht="44.25" customHeight="1" x14ac:dyDescent="0.3"/>
    <row r="5" spans="1:10" ht="15" customHeight="1" x14ac:dyDescent="0.3"/>
    <row r="6" spans="1:10" s="22" customFormat="1" ht="39.950000000000003" customHeight="1" x14ac:dyDescent="0.3">
      <c r="A6" s="20">
        <v>36</v>
      </c>
      <c r="C6" s="1" t="s">
        <v>57</v>
      </c>
      <c r="D6" s="24"/>
      <c r="E6" s="24"/>
      <c r="F6" s="24"/>
      <c r="G6" s="24"/>
      <c r="H6" s="24"/>
      <c r="I6" s="24"/>
    </row>
    <row r="7" spans="1:10" ht="15" customHeight="1" x14ac:dyDescent="0.3">
      <c r="C7" s="2"/>
      <c r="D7" s="3"/>
      <c r="E7" s="3"/>
      <c r="F7" s="3"/>
      <c r="G7" s="3"/>
      <c r="H7" s="3"/>
      <c r="I7" s="34"/>
    </row>
    <row r="8" spans="1:10" ht="23.1" customHeight="1" x14ac:dyDescent="0.3">
      <c r="C8" s="2"/>
      <c r="D8" s="3" t="s">
        <v>9</v>
      </c>
      <c r="E8" s="3" t="s">
        <v>7</v>
      </c>
      <c r="F8" s="3" t="s">
        <v>4</v>
      </c>
      <c r="G8" s="3" t="s">
        <v>55</v>
      </c>
      <c r="H8" s="3" t="s">
        <v>56</v>
      </c>
      <c r="I8" s="34" t="s">
        <v>59</v>
      </c>
    </row>
    <row r="9" spans="1:10" ht="23.1" customHeight="1" x14ac:dyDescent="0.3">
      <c r="A9" s="20">
        <v>2</v>
      </c>
      <c r="C9" s="4" t="s">
        <v>21</v>
      </c>
      <c r="D9" s="5">
        <v>22311.77498138291</v>
      </c>
      <c r="E9" s="5">
        <v>22813.12574088723</v>
      </c>
      <c r="F9" s="5">
        <v>23480.552009004099</v>
      </c>
      <c r="G9" s="5">
        <v>22537.106079413948</v>
      </c>
      <c r="H9" s="5">
        <v>23043.888549281768</v>
      </c>
      <c r="I9" s="5">
        <v>20482.1808859472</v>
      </c>
    </row>
    <row r="10" spans="1:10" ht="23.1" customHeight="1" x14ac:dyDescent="0.3">
      <c r="A10" s="19">
        <v>29</v>
      </c>
      <c r="C10" s="6" t="s">
        <v>16</v>
      </c>
      <c r="D10" s="7">
        <v>6252.9909103399996</v>
      </c>
      <c r="E10" s="7">
        <v>6704.52169546</v>
      </c>
      <c r="F10" s="7">
        <v>6960.20180824</v>
      </c>
      <c r="G10" s="7">
        <v>7657.9054525699994</v>
      </c>
      <c r="H10" s="7">
        <v>7717.7618718800004</v>
      </c>
      <c r="I10" s="7">
        <v>6998.8720962899997</v>
      </c>
    </row>
    <row r="11" spans="1:10" ht="23.1" customHeight="1" x14ac:dyDescent="0.3">
      <c r="A11" s="19">
        <v>41</v>
      </c>
      <c r="C11" s="6" t="s">
        <v>1</v>
      </c>
      <c r="D11" s="7">
        <v>4668.8220427587203</v>
      </c>
      <c r="E11" s="7">
        <v>4392.8242174530005</v>
      </c>
      <c r="F11" s="7">
        <v>4546.8707159117203</v>
      </c>
      <c r="G11" s="7">
        <v>3972.2027270810199</v>
      </c>
      <c r="H11" s="7">
        <v>3977.51226744311</v>
      </c>
      <c r="I11" s="7">
        <v>3085.3583415450903</v>
      </c>
    </row>
    <row r="12" spans="1:10" ht="23.1" customHeight="1" x14ac:dyDescent="0.3">
      <c r="A12" s="19">
        <f>+A11+1</f>
        <v>42</v>
      </c>
      <c r="C12" s="6" t="s">
        <v>18</v>
      </c>
      <c r="D12" s="7">
        <v>2472.5542748272401</v>
      </c>
      <c r="E12" s="7">
        <v>2623.3265604933204</v>
      </c>
      <c r="F12" s="7">
        <v>2528.5140532482201</v>
      </c>
      <c r="G12" s="7">
        <v>2425.2829676716997</v>
      </c>
      <c r="H12" s="7">
        <v>2331.7444101005203</v>
      </c>
      <c r="I12" s="7">
        <v>2097.8663591249701</v>
      </c>
    </row>
    <row r="13" spans="1:10" ht="23.1" customHeight="1" x14ac:dyDescent="0.3">
      <c r="A13" s="19">
        <f>+A12+1</f>
        <v>43</v>
      </c>
      <c r="C13" s="6" t="s">
        <v>3</v>
      </c>
      <c r="D13" s="7">
        <v>1382.2756974409699</v>
      </c>
      <c r="E13" s="7">
        <v>1970.0358533818301</v>
      </c>
      <c r="F13" s="7">
        <v>1869.7280126757801</v>
      </c>
      <c r="G13" s="7">
        <v>1765.75652530415</v>
      </c>
      <c r="H13" s="7">
        <v>1695.5419438172901</v>
      </c>
      <c r="I13" s="7">
        <v>1483.43749852106</v>
      </c>
    </row>
    <row r="14" spans="1:10" ht="23.1" customHeight="1" x14ac:dyDescent="0.3">
      <c r="A14" s="19">
        <v>40</v>
      </c>
      <c r="C14" s="6" t="s">
        <v>17</v>
      </c>
      <c r="D14" s="7">
        <v>1795.3254484300398</v>
      </c>
      <c r="E14" s="7">
        <v>1723.56788924838</v>
      </c>
      <c r="F14" s="7">
        <v>1698.9071749698999</v>
      </c>
      <c r="G14" s="7">
        <v>1605.7485697434599</v>
      </c>
      <c r="H14" s="7">
        <v>1596.7114857855299</v>
      </c>
      <c r="I14" s="7">
        <v>1450.49363775763</v>
      </c>
    </row>
    <row r="15" spans="1:10" ht="23.1" customHeight="1" x14ac:dyDescent="0.3">
      <c r="A15" s="19">
        <v>39</v>
      </c>
      <c r="C15" s="6" t="s">
        <v>2</v>
      </c>
      <c r="D15" s="7">
        <v>1777.31047290315</v>
      </c>
      <c r="E15" s="7">
        <v>1268.98833996694</v>
      </c>
      <c r="F15" s="7">
        <v>1772.1228577884601</v>
      </c>
      <c r="G15" s="7">
        <v>1309.3482395069</v>
      </c>
      <c r="H15" s="7">
        <v>1973.09639264164</v>
      </c>
      <c r="I15" s="7">
        <v>1574.6248139566299</v>
      </c>
    </row>
    <row r="16" spans="1:10" ht="23.1" customHeight="1" x14ac:dyDescent="0.3">
      <c r="A16" s="19">
        <v>46</v>
      </c>
      <c r="C16" s="6" t="s">
        <v>0</v>
      </c>
      <c r="D16" s="7">
        <v>4906.5846095977504</v>
      </c>
      <c r="E16" s="7">
        <v>5446.8346591752897</v>
      </c>
      <c r="F16" s="7">
        <v>5479.7389351208303</v>
      </c>
      <c r="G16" s="7">
        <v>4960.9408942157797</v>
      </c>
      <c r="H16" s="7">
        <v>5580.4945235236301</v>
      </c>
      <c r="I16" s="7">
        <v>5686.5195274172602</v>
      </c>
    </row>
    <row r="17" spans="1:10" ht="23.1" customHeight="1" x14ac:dyDescent="0.3">
      <c r="A17" s="19">
        <v>44</v>
      </c>
      <c r="C17" s="6" t="s">
        <v>10</v>
      </c>
      <c r="D17" s="7">
        <v>1094.39586087204</v>
      </c>
      <c r="E17" s="7">
        <v>1066.7708265111301</v>
      </c>
      <c r="F17" s="7">
        <v>983.50382912077305</v>
      </c>
      <c r="G17" s="7">
        <v>911.02070332094092</v>
      </c>
      <c r="H17" s="7">
        <v>861.02565409004808</v>
      </c>
      <c r="I17" s="7">
        <v>618.93842190209205</v>
      </c>
    </row>
    <row r="18" spans="1:10" ht="23.1" customHeight="1" x14ac:dyDescent="0.3">
      <c r="A18" s="19">
        <v>53</v>
      </c>
      <c r="C18" s="6" t="s">
        <v>60</v>
      </c>
      <c r="D18" s="7">
        <v>-2038.484335787</v>
      </c>
      <c r="E18" s="7">
        <v>-2383.7443008026598</v>
      </c>
      <c r="F18" s="7">
        <v>-2359.03537807159</v>
      </c>
      <c r="G18" s="7">
        <v>-2071.1</v>
      </c>
      <c r="H18" s="7">
        <v>-2690</v>
      </c>
      <c r="I18" s="7">
        <v>-2513.9298105675334</v>
      </c>
    </row>
    <row r="19" spans="1:10" ht="23.1" customHeight="1" x14ac:dyDescent="0.3">
      <c r="A19" s="20">
        <v>12</v>
      </c>
      <c r="C19" s="4" t="s">
        <v>27</v>
      </c>
      <c r="D19" s="5">
        <v>708.77738962945966</v>
      </c>
      <c r="E19" s="5">
        <v>775.4511771473841</v>
      </c>
      <c r="F19" s="5">
        <v>700.51005247723504</v>
      </c>
      <c r="G19" s="5">
        <v>528.85930139826405</v>
      </c>
      <c r="H19" s="5">
        <v>609.23910884735494</v>
      </c>
      <c r="I19" s="5">
        <v>526.53267735153702</v>
      </c>
      <c r="J19" s="32"/>
    </row>
    <row r="20" spans="1:10" ht="23.1" customHeight="1" x14ac:dyDescent="0.3">
      <c r="A20" s="19">
        <v>29</v>
      </c>
      <c r="C20" s="6" t="s">
        <v>16</v>
      </c>
      <c r="D20" s="7">
        <v>470.06210043518701</v>
      </c>
      <c r="E20" s="7">
        <v>535.94921513883503</v>
      </c>
      <c r="F20" s="7">
        <v>511.51521523219401</v>
      </c>
      <c r="G20" s="7">
        <v>480.58094601453496</v>
      </c>
      <c r="H20" s="7">
        <v>497.76389913058</v>
      </c>
      <c r="I20" s="7">
        <v>453.34497445013</v>
      </c>
      <c r="J20" s="32"/>
    </row>
    <row r="21" spans="1:10" ht="23.1" customHeight="1" x14ac:dyDescent="0.3">
      <c r="A21" s="19">
        <v>41</v>
      </c>
      <c r="C21" s="6" t="s">
        <v>1</v>
      </c>
      <c r="D21" s="7">
        <v>171.82302605189102</v>
      </c>
      <c r="E21" s="7">
        <v>141.326121303495</v>
      </c>
      <c r="F21" s="7">
        <v>125.377345773614</v>
      </c>
      <c r="G21" s="7">
        <v>54.143833074286796</v>
      </c>
      <c r="H21" s="7">
        <v>96.992752492404506</v>
      </c>
      <c r="I21" s="7">
        <v>101.489686388091</v>
      </c>
    </row>
    <row r="22" spans="1:10" ht="23.1" customHeight="1" x14ac:dyDescent="0.3">
      <c r="A22" s="19">
        <v>42</v>
      </c>
      <c r="C22" s="6" t="s">
        <v>18</v>
      </c>
      <c r="D22" s="7">
        <v>-32.328711261627802</v>
      </c>
      <c r="E22" s="7">
        <v>77.264122636897696</v>
      </c>
      <c r="F22" s="7">
        <v>48.685105725769304</v>
      </c>
      <c r="G22" s="7">
        <v>34.982198364199306</v>
      </c>
      <c r="H22" s="7">
        <v>78.642770794061803</v>
      </c>
      <c r="I22" s="7">
        <v>76.310367093891699</v>
      </c>
      <c r="J22" s="31"/>
    </row>
    <row r="23" spans="1:10" ht="23.1" customHeight="1" x14ac:dyDescent="0.3">
      <c r="A23" s="19">
        <v>43</v>
      </c>
      <c r="C23" s="6" t="s">
        <v>3</v>
      </c>
      <c r="D23" s="7">
        <v>4.8353379945709305</v>
      </c>
      <c r="E23" s="7">
        <v>-69.000680292393795</v>
      </c>
      <c r="F23" s="7">
        <v>39.317322967575301</v>
      </c>
      <c r="G23" s="7">
        <v>12.4511739542613</v>
      </c>
      <c r="H23" s="7">
        <v>15.071672889091101</v>
      </c>
      <c r="I23" s="7">
        <v>31.099234492818702</v>
      </c>
    </row>
    <row r="24" spans="1:10" ht="23.1" customHeight="1" x14ac:dyDescent="0.3">
      <c r="A24" s="19">
        <v>40</v>
      </c>
      <c r="C24" s="6" t="s">
        <v>17</v>
      </c>
      <c r="D24" s="7">
        <v>18.476689899900201</v>
      </c>
      <c r="E24" s="7">
        <v>16.5087463393739</v>
      </c>
      <c r="F24" s="7">
        <v>70.212683430929005</v>
      </c>
      <c r="G24" s="7">
        <v>59.123707014484303</v>
      </c>
      <c r="H24" s="7">
        <v>54.785021433808396</v>
      </c>
      <c r="I24" s="7">
        <v>58.518269304926001</v>
      </c>
    </row>
    <row r="25" spans="1:10" ht="23.1" customHeight="1" x14ac:dyDescent="0.3">
      <c r="A25" s="19">
        <v>39</v>
      </c>
      <c r="C25" s="6" t="s">
        <v>2</v>
      </c>
      <c r="D25" s="7">
        <v>24.193876122355398</v>
      </c>
      <c r="E25" s="7">
        <v>34.240789084709299</v>
      </c>
      <c r="F25" s="7">
        <v>33.778270336300999</v>
      </c>
      <c r="G25" s="7">
        <v>43.665907344837301</v>
      </c>
      <c r="H25" s="7">
        <v>63.130088319576799</v>
      </c>
      <c r="I25" s="7">
        <v>69.696897310801305</v>
      </c>
    </row>
    <row r="26" spans="1:10" ht="23.1" customHeight="1" x14ac:dyDescent="0.3">
      <c r="A26" s="19">
        <v>46</v>
      </c>
      <c r="C26" s="6" t="s">
        <v>0</v>
      </c>
      <c r="D26" s="7">
        <v>207.519000876088</v>
      </c>
      <c r="E26" s="7">
        <v>227.587886200312</v>
      </c>
      <c r="F26" s="7">
        <v>96.805550386521006</v>
      </c>
      <c r="G26" s="7">
        <v>168.66524428195399</v>
      </c>
      <c r="H26" s="7">
        <v>57.502496604724598</v>
      </c>
      <c r="I26" s="7">
        <v>16.851422123259198</v>
      </c>
    </row>
    <row r="27" spans="1:10" ht="23.1" customHeight="1" x14ac:dyDescent="0.3">
      <c r="A27" s="19">
        <v>44</v>
      </c>
      <c r="C27" s="6" t="s">
        <v>10</v>
      </c>
      <c r="D27" s="7">
        <v>-32.936112313427302</v>
      </c>
      <c r="E27" s="7">
        <v>-56.3738812473471</v>
      </c>
      <c r="F27" s="7">
        <v>-68.42598416527369</v>
      </c>
      <c r="G27" s="7">
        <v>-10.1054011799681</v>
      </c>
      <c r="H27" s="7">
        <v>-87.991472149142808</v>
      </c>
      <c r="I27" s="7">
        <v>-20.601952184284499</v>
      </c>
    </row>
    <row r="28" spans="1:10" ht="23.1" customHeight="1" x14ac:dyDescent="0.3">
      <c r="A28" s="19">
        <v>53</v>
      </c>
      <c r="C28" s="6" t="s">
        <v>60</v>
      </c>
      <c r="D28" s="7">
        <v>-122.86781817547765</v>
      </c>
      <c r="E28" s="7">
        <v>-132.05114201649803</v>
      </c>
      <c r="F28" s="7">
        <v>-156.75545721039487</v>
      </c>
      <c r="G28" s="7">
        <v>-314.64830747032585</v>
      </c>
      <c r="H28" s="7">
        <v>-166.65812066774936</v>
      </c>
      <c r="I28" s="7">
        <v>-260.17622162808459</v>
      </c>
    </row>
    <row r="29" spans="1:10" ht="23.1" customHeight="1" x14ac:dyDescent="0.3">
      <c r="A29" s="20">
        <v>5</v>
      </c>
      <c r="C29" s="4" t="s">
        <v>42</v>
      </c>
      <c r="D29" s="8">
        <v>0.98599999999999999</v>
      </c>
      <c r="E29" s="8">
        <v>0.97382969547440568</v>
      </c>
      <c r="F29" s="8">
        <v>0.98120949803217994</v>
      </c>
      <c r="G29" s="8">
        <v>0.97599999999999998</v>
      </c>
      <c r="H29" s="8">
        <v>0.97599999999999998</v>
      </c>
      <c r="I29" s="8">
        <v>0.94770976026869169</v>
      </c>
    </row>
    <row r="30" spans="1:10" ht="23.1" customHeight="1" x14ac:dyDescent="0.3">
      <c r="A30" s="19">
        <v>29</v>
      </c>
      <c r="C30" s="6" t="s">
        <v>16</v>
      </c>
      <c r="D30" s="9">
        <v>0.97499999999999998</v>
      </c>
      <c r="E30" s="9">
        <v>0.94475726715763342</v>
      </c>
      <c r="F30" s="9">
        <v>0.93710798136440754</v>
      </c>
      <c r="G30" s="9">
        <v>0.93799999999999994</v>
      </c>
      <c r="H30" s="9">
        <v>0.94399999999999995</v>
      </c>
      <c r="I30" s="9">
        <v>0.9195677299004642</v>
      </c>
    </row>
    <row r="31" spans="1:10" ht="23.1" customHeight="1" x14ac:dyDescent="0.3">
      <c r="A31" s="19">
        <v>41</v>
      </c>
      <c r="C31" s="6" t="s">
        <v>1</v>
      </c>
      <c r="D31" s="9">
        <v>0.93600000000000005</v>
      </c>
      <c r="E31" s="9">
        <v>0.94227790594602967</v>
      </c>
      <c r="F31" s="9">
        <v>0.96070271871675039</v>
      </c>
      <c r="G31" s="9">
        <v>0.98499999999999999</v>
      </c>
      <c r="H31" s="9">
        <v>0.92200000000000004</v>
      </c>
      <c r="I31" s="9">
        <v>0.8761488463553726</v>
      </c>
    </row>
    <row r="32" spans="1:10" ht="23.1" customHeight="1" x14ac:dyDescent="0.3">
      <c r="A32" s="19">
        <v>42</v>
      </c>
      <c r="C32" s="6" t="s">
        <v>18</v>
      </c>
      <c r="D32" s="9">
        <v>1.0920000000000001</v>
      </c>
      <c r="E32" s="9">
        <v>1.009636860122519</v>
      </c>
      <c r="F32" s="9">
        <v>1.0489679723369998</v>
      </c>
      <c r="G32" s="9">
        <v>1.0209999999999999</v>
      </c>
      <c r="H32" s="9">
        <v>1.004</v>
      </c>
      <c r="I32" s="9">
        <v>0.97659803342137741</v>
      </c>
    </row>
    <row r="33" spans="1:9" ht="23.1" customHeight="1" x14ac:dyDescent="0.3">
      <c r="A33" s="19">
        <v>43</v>
      </c>
      <c r="C33" s="6" t="s">
        <v>3</v>
      </c>
      <c r="D33" s="9">
        <v>1.038</v>
      </c>
      <c r="E33" s="9">
        <v>1.0725050823124671</v>
      </c>
      <c r="F33" s="9">
        <v>1.0091764578413605</v>
      </c>
      <c r="G33" s="9">
        <v>1.0669999999999999</v>
      </c>
      <c r="H33" s="9">
        <v>1.0609999999999999</v>
      </c>
      <c r="I33" s="9">
        <v>0.98886217571843016</v>
      </c>
    </row>
    <row r="34" spans="1:9" ht="23.1" customHeight="1" x14ac:dyDescent="0.3">
      <c r="A34" s="19">
        <v>40</v>
      </c>
      <c r="C34" s="6" t="s">
        <v>17</v>
      </c>
      <c r="D34" s="9">
        <v>0.996</v>
      </c>
      <c r="E34" s="9">
        <v>0.99067698765644274</v>
      </c>
      <c r="F34" s="9">
        <v>0.96876453073763957</v>
      </c>
      <c r="G34" s="9">
        <v>0.97299999999999998</v>
      </c>
      <c r="H34" s="9">
        <v>1</v>
      </c>
      <c r="I34" s="9">
        <v>0.93926886554593658</v>
      </c>
    </row>
    <row r="35" spans="1:9" ht="23.1" customHeight="1" x14ac:dyDescent="0.3">
      <c r="A35" s="19">
        <v>39</v>
      </c>
      <c r="C35" s="6" t="s">
        <v>2</v>
      </c>
      <c r="D35" s="9">
        <v>1.002</v>
      </c>
      <c r="E35" s="9">
        <v>1.0226360301890061</v>
      </c>
      <c r="F35" s="9">
        <v>0.98028874615369954</v>
      </c>
      <c r="G35" s="9">
        <v>0.98099999999999998</v>
      </c>
      <c r="H35" s="9">
        <v>0.94699999999999995</v>
      </c>
      <c r="I35" s="9">
        <v>0.90457620466572575</v>
      </c>
    </row>
    <row r="36" spans="1:9" ht="23.1" customHeight="1" x14ac:dyDescent="0.3">
      <c r="A36" s="19">
        <v>46</v>
      </c>
      <c r="C36" s="6" t="s">
        <v>0</v>
      </c>
      <c r="D36" s="9">
        <v>0.92700000000000005</v>
      </c>
      <c r="E36" s="9">
        <v>0.94483412571060166</v>
      </c>
      <c r="F36" s="9">
        <v>0.94803798406138995</v>
      </c>
      <c r="G36" s="9">
        <v>0.95599999999999996</v>
      </c>
      <c r="H36" s="9">
        <v>1.01</v>
      </c>
      <c r="I36" s="9">
        <v>1.0064974716003476</v>
      </c>
    </row>
    <row r="37" spans="1:9" ht="23.1" customHeight="1" x14ac:dyDescent="0.3">
      <c r="A37" s="19">
        <v>44</v>
      </c>
      <c r="C37" s="6" t="s">
        <v>10</v>
      </c>
      <c r="D37" s="9">
        <v>1.0109999999999999</v>
      </c>
      <c r="E37" s="9">
        <v>1.020185938563885</v>
      </c>
      <c r="F37" s="9">
        <v>1.0366303524939959</v>
      </c>
      <c r="G37" s="9">
        <v>1.0349999999999999</v>
      </c>
      <c r="H37" s="9">
        <v>1.0329999999999999</v>
      </c>
      <c r="I37" s="9">
        <v>0.98440892878114228</v>
      </c>
    </row>
    <row r="38" spans="1:9" ht="23.1" customHeight="1" x14ac:dyDescent="0.3"/>
    <row r="39" spans="1:9" ht="15" customHeight="1" x14ac:dyDescent="0.3"/>
    <row r="40" spans="1:9" ht="15" customHeight="1" x14ac:dyDescent="0.3"/>
    <row r="41" spans="1:9" ht="15" customHeight="1" x14ac:dyDescent="0.3"/>
    <row r="42" spans="1:9" ht="15" customHeight="1" x14ac:dyDescent="0.3"/>
    <row r="43" spans="1:9" ht="15" customHeight="1" x14ac:dyDescent="0.3"/>
    <row r="44" spans="1:9" ht="15" customHeight="1" x14ac:dyDescent="0.3"/>
    <row r="45" spans="1:9" ht="15" customHeight="1" x14ac:dyDescent="0.3"/>
    <row r="46" spans="1:9" ht="15" customHeight="1" x14ac:dyDescent="0.3"/>
    <row r="47" spans="1:9" ht="15" customHeight="1" x14ac:dyDescent="0.3"/>
    <row r="48" spans="1:9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</sheetData>
  <dataValidations count="1">
    <dataValidation type="list" allowBlank="1" showInputMessage="1" showErrorMessage="1" sqref="J2" xr:uid="{00000000-0002-0000-0800-000000000000}">
      <formula1>"EN,ESP,PT"</formula1>
    </dataValidation>
  </dataValidations>
  <pageMargins left="0.75" right="0.75" top="1" bottom="1" header="0" footer="0"/>
  <pageSetup paperSize="9"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F52"/>
  <sheetViews>
    <sheetView showGridLines="0" showRowColHeaders="0" topLeftCell="B3" zoomScale="60" zoomScaleNormal="60" workbookViewId="0">
      <selection activeCell="C5" sqref="C5"/>
    </sheetView>
  </sheetViews>
  <sheetFormatPr baseColWidth="10" defaultColWidth="9.5703125" defaultRowHeight="0" customHeight="1" zeroHeight="1" x14ac:dyDescent="0.3"/>
  <cols>
    <col min="1" max="1" width="10.5703125" style="21" hidden="1" customWidth="1"/>
    <col min="2" max="2" width="10.5703125" style="21" customWidth="1"/>
    <col min="3" max="3" width="57.140625" style="21" customWidth="1"/>
    <col min="4" max="5" width="20.7109375" style="21" customWidth="1"/>
    <col min="6" max="33" width="9.5703125" style="21" customWidth="1"/>
    <col min="34" max="16384" width="9.5703125" style="21"/>
  </cols>
  <sheetData>
    <row r="1" spans="1:6" ht="15" hidden="1" customHeight="1" x14ac:dyDescent="0.3">
      <c r="F1" s="17" t="s">
        <v>15</v>
      </c>
    </row>
    <row r="2" spans="1:6" ht="11.25" hidden="1" customHeight="1" x14ac:dyDescent="0.3">
      <c r="F2" s="17" t="e">
        <f>+VLOOKUP(F1,#REF!,2,0)</f>
        <v>#REF!</v>
      </c>
    </row>
    <row r="3" spans="1:6" ht="15" customHeight="1" x14ac:dyDescent="0.3"/>
    <row r="4" spans="1:6" ht="54.75" customHeight="1" x14ac:dyDescent="0.3"/>
    <row r="5" spans="1:6" s="22" customFormat="1" ht="39.950000000000003" customHeight="1" x14ac:dyDescent="0.3">
      <c r="A5" s="19" t="e">
        <f>+#REF!</f>
        <v>#REF!</v>
      </c>
      <c r="C5" s="1" t="s">
        <v>51</v>
      </c>
      <c r="D5" s="24"/>
      <c r="E5" s="24"/>
    </row>
    <row r="6" spans="1:6" ht="30" customHeight="1" x14ac:dyDescent="0.3">
      <c r="C6" s="2"/>
      <c r="D6" s="3"/>
      <c r="E6" s="3"/>
    </row>
    <row r="7" spans="1:6" ht="30" customHeight="1" x14ac:dyDescent="0.3">
      <c r="C7" s="2"/>
      <c r="D7" s="18" t="s">
        <v>56</v>
      </c>
      <c r="E7" s="18" t="s">
        <v>59</v>
      </c>
    </row>
    <row r="8" spans="1:6" ht="35.1" customHeight="1" x14ac:dyDescent="0.3">
      <c r="A8" s="19" t="e">
        <f>+#REF!</f>
        <v>#REF!</v>
      </c>
      <c r="C8" s="4" t="s">
        <v>16</v>
      </c>
      <c r="D8" s="5">
        <v>5655</v>
      </c>
      <c r="E8" s="5">
        <v>9750</v>
      </c>
    </row>
    <row r="9" spans="1:6" ht="35.1" customHeight="1" x14ac:dyDescent="0.3">
      <c r="A9" s="19" t="e">
        <f>+#REF!</f>
        <v>#REF!</v>
      </c>
      <c r="C9" s="6" t="s">
        <v>48</v>
      </c>
      <c r="D9" s="7">
        <v>3136</v>
      </c>
      <c r="E9" s="7">
        <v>3160</v>
      </c>
    </row>
    <row r="10" spans="1:6" ht="35.1" customHeight="1" x14ac:dyDescent="0.3">
      <c r="A10" s="19" t="e">
        <f>+#REF!</f>
        <v>#REF!</v>
      </c>
      <c r="C10" s="6" t="s">
        <v>49</v>
      </c>
      <c r="D10" s="7">
        <v>2519</v>
      </c>
      <c r="E10" s="7">
        <v>6590</v>
      </c>
    </row>
    <row r="11" spans="1:6" ht="35.1" customHeight="1" x14ac:dyDescent="0.3">
      <c r="A11" s="19" t="e">
        <f>+#REF!</f>
        <v>#REF!</v>
      </c>
      <c r="C11" s="4" t="s">
        <v>5</v>
      </c>
      <c r="D11" s="5">
        <v>6773</v>
      </c>
      <c r="E11" s="5">
        <v>5945</v>
      </c>
    </row>
    <row r="12" spans="1:6" ht="35.1" customHeight="1" x14ac:dyDescent="0.3">
      <c r="A12" s="19" t="e">
        <f>+#REF!</f>
        <v>#REF!</v>
      </c>
      <c r="C12" s="6" t="s">
        <v>48</v>
      </c>
      <c r="D12" s="7">
        <v>1419</v>
      </c>
      <c r="E12" s="7">
        <v>1314</v>
      </c>
    </row>
    <row r="13" spans="1:6" ht="35.1" customHeight="1" x14ac:dyDescent="0.3">
      <c r="A13" s="19" t="e">
        <f>+#REF!</f>
        <v>#REF!</v>
      </c>
      <c r="C13" s="6" t="s">
        <v>49</v>
      </c>
      <c r="D13" s="7">
        <v>5354</v>
      </c>
      <c r="E13" s="7">
        <v>4631</v>
      </c>
    </row>
    <row r="14" spans="1:6" ht="35.1" customHeight="1" x14ac:dyDescent="0.3">
      <c r="A14" s="19" t="e">
        <f>+#REF!</f>
        <v>#REF!</v>
      </c>
      <c r="C14" s="4" t="s">
        <v>6</v>
      </c>
      <c r="D14" s="5">
        <v>596</v>
      </c>
      <c r="E14" s="5">
        <v>501</v>
      </c>
    </row>
    <row r="15" spans="1:6" ht="35.1" customHeight="1" x14ac:dyDescent="0.3">
      <c r="A15" s="19" t="e">
        <f>+#REF!</f>
        <v>#REF!</v>
      </c>
      <c r="C15" s="6" t="s">
        <v>48</v>
      </c>
      <c r="D15" s="7">
        <v>555</v>
      </c>
      <c r="E15" s="7">
        <v>459</v>
      </c>
    </row>
    <row r="16" spans="1:6" ht="35.1" customHeight="1" x14ac:dyDescent="0.3">
      <c r="A16" s="19">
        <v>31</v>
      </c>
      <c r="C16" s="6" t="s">
        <v>49</v>
      </c>
      <c r="D16" s="7">
        <v>41</v>
      </c>
      <c r="E16" s="7">
        <v>42</v>
      </c>
    </row>
    <row r="17" spans="1:6" ht="35.1" customHeight="1" x14ac:dyDescent="0.3">
      <c r="A17" s="19" t="e">
        <f>+#REF!</f>
        <v>#REF!</v>
      </c>
      <c r="C17" s="4" t="s">
        <v>50</v>
      </c>
      <c r="D17" s="5">
        <v>13024</v>
      </c>
      <c r="E17" s="5">
        <v>16196</v>
      </c>
    </row>
    <row r="18" spans="1:6" ht="35.1" customHeight="1" x14ac:dyDescent="0.3">
      <c r="A18" s="19" t="e">
        <f>+#REF!</f>
        <v>#REF!</v>
      </c>
      <c r="C18" s="13" t="s">
        <v>52</v>
      </c>
      <c r="D18" s="7"/>
      <c r="E18" s="7"/>
    </row>
    <row r="19" spans="1:6" ht="35.1" customHeight="1" x14ac:dyDescent="0.3">
      <c r="A19" s="19" t="e">
        <f>+#REF!</f>
        <v>#REF!</v>
      </c>
      <c r="C19" s="6" t="s">
        <v>48</v>
      </c>
      <c r="D19" s="7">
        <v>5110</v>
      </c>
      <c r="E19" s="7">
        <v>4933</v>
      </c>
      <c r="F19" s="31"/>
    </row>
    <row r="20" spans="1:6" ht="35.1" customHeight="1" x14ac:dyDescent="0.3">
      <c r="A20" s="19" t="e">
        <f>+#REF!</f>
        <v>#REF!</v>
      </c>
      <c r="C20" s="6" t="s">
        <v>49</v>
      </c>
      <c r="D20" s="7">
        <v>7914</v>
      </c>
      <c r="E20" s="7">
        <v>11263</v>
      </c>
      <c r="F20" s="31"/>
    </row>
    <row r="21" spans="1:6" ht="30" customHeight="1" x14ac:dyDescent="0.3">
      <c r="C21" s="11"/>
      <c r="D21" s="12"/>
      <c r="E21" s="12"/>
      <c r="F21" s="31"/>
    </row>
    <row r="22" spans="1:6" ht="19.5" customHeight="1" x14ac:dyDescent="0.3"/>
    <row r="23" spans="1:6" ht="15" hidden="1" customHeight="1" x14ac:dyDescent="0.3"/>
    <row r="24" spans="1:6" ht="15" hidden="1" customHeight="1" x14ac:dyDescent="0.3"/>
    <row r="25" spans="1:6" ht="15" hidden="1" customHeight="1" x14ac:dyDescent="0.3"/>
    <row r="26" spans="1:6" ht="15" hidden="1" customHeight="1" x14ac:dyDescent="0.3"/>
    <row r="27" spans="1:6" ht="15" hidden="1" customHeight="1" x14ac:dyDescent="0.3"/>
    <row r="28" spans="1:6" ht="15" hidden="1" customHeight="1" x14ac:dyDescent="0.3"/>
    <row r="29" spans="1:6" ht="15" hidden="1" customHeight="1" x14ac:dyDescent="0.3"/>
    <row r="30" spans="1:6" ht="15" hidden="1" customHeight="1" x14ac:dyDescent="0.3"/>
    <row r="31" spans="1:6" ht="15" hidden="1" customHeight="1" x14ac:dyDescent="0.3"/>
    <row r="32" spans="1:6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</sheetData>
  <dataValidations count="1">
    <dataValidation type="list" allowBlank="1" showInputMessage="1" showErrorMessage="1" sqref="F1" xr:uid="{00000000-0002-0000-0B00-000000000000}">
      <formula1>"EN,ESP,PT"</formula1>
    </dataValidation>
  </dataValidations>
  <pageMargins left="0.75" right="0.75" top="1" bottom="1" header="0" footer="0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AG62"/>
  <sheetViews>
    <sheetView showGridLines="0" showRowColHeaders="0" topLeftCell="B18" zoomScale="60" zoomScaleNormal="60" workbookViewId="0">
      <selection activeCell="C5" sqref="C5"/>
    </sheetView>
  </sheetViews>
  <sheetFormatPr baseColWidth="10" defaultColWidth="0" defaultRowHeight="0" customHeight="1" zeroHeight="1" x14ac:dyDescent="0.3"/>
  <cols>
    <col min="1" max="1" width="10.5703125" style="21" hidden="1" customWidth="1"/>
    <col min="2" max="2" width="10.5703125" style="21" customWidth="1"/>
    <col min="3" max="3" width="65.140625" style="21" bestFit="1" customWidth="1"/>
    <col min="4" max="5" width="20.7109375" style="21" customWidth="1"/>
    <col min="6" max="6" width="9.5703125" style="21" customWidth="1"/>
    <col min="7" max="33" width="0" style="21" hidden="1" customWidth="1"/>
    <col min="34" max="16384" width="9.5703125" style="21" hidden="1"/>
  </cols>
  <sheetData>
    <row r="1" spans="1:6" ht="15.75" hidden="1" x14ac:dyDescent="0.3">
      <c r="F1" s="17" t="s">
        <v>15</v>
      </c>
    </row>
    <row r="2" spans="1:6" ht="15.75" hidden="1" x14ac:dyDescent="0.3">
      <c r="F2" s="17" t="e">
        <f>+VLOOKUP(F1,#REF!,2,0)</f>
        <v>#REF!</v>
      </c>
    </row>
    <row r="3" spans="1:6" s="22" customFormat="1" ht="15.75" x14ac:dyDescent="0.3">
      <c r="F3" s="16"/>
    </row>
    <row r="4" spans="1:6" ht="39.950000000000003" customHeight="1" x14ac:dyDescent="0.3"/>
    <row r="5" spans="1:6" s="22" customFormat="1" ht="36.75" customHeight="1" x14ac:dyDescent="0.3">
      <c r="A5" s="7" t="e">
        <f>+#REF!</f>
        <v>#REF!</v>
      </c>
      <c r="C5" s="1" t="s">
        <v>39</v>
      </c>
      <c r="D5" s="24"/>
      <c r="E5" s="24"/>
    </row>
    <row r="6" spans="1:6" ht="30" customHeight="1" x14ac:dyDescent="0.3">
      <c r="C6" s="2"/>
      <c r="D6" s="3"/>
      <c r="E6" s="3"/>
    </row>
    <row r="7" spans="1:6" ht="30" customHeight="1" x14ac:dyDescent="0.3">
      <c r="A7" s="7" t="e">
        <f>+#REF!</f>
        <v>#REF!</v>
      </c>
      <c r="C7" s="14" t="s">
        <v>35</v>
      </c>
      <c r="D7" s="18" t="s">
        <v>56</v>
      </c>
      <c r="E7" s="18" t="s">
        <v>59</v>
      </c>
    </row>
    <row r="8" spans="1:6" ht="30" customHeight="1" x14ac:dyDescent="0.3">
      <c r="A8" s="7" t="e">
        <f>+#REF!</f>
        <v>#REF!</v>
      </c>
      <c r="C8" s="6" t="s">
        <v>16</v>
      </c>
      <c r="D8" s="7">
        <v>9613</v>
      </c>
      <c r="E8" s="7">
        <v>10031</v>
      </c>
    </row>
    <row r="9" spans="1:6" ht="30" customHeight="1" x14ac:dyDescent="0.3">
      <c r="A9" s="7" t="e">
        <f>+#REF!</f>
        <v>#REF!</v>
      </c>
      <c r="C9" s="6" t="s">
        <v>2</v>
      </c>
      <c r="D9" s="7">
        <v>2871</v>
      </c>
      <c r="E9" s="7">
        <v>3553</v>
      </c>
    </row>
    <row r="10" spans="1:6" ht="30" customHeight="1" x14ac:dyDescent="0.3">
      <c r="A10" s="7" t="e">
        <f>+#REF!</f>
        <v>#REF!</v>
      </c>
      <c r="C10" s="6" t="s">
        <v>17</v>
      </c>
      <c r="D10" s="7">
        <v>4328</v>
      </c>
      <c r="E10" s="7">
        <v>4166</v>
      </c>
    </row>
    <row r="11" spans="1:6" ht="30" customHeight="1" x14ac:dyDescent="0.3">
      <c r="A11" s="7" t="e">
        <f>+#REF!</f>
        <v>#REF!</v>
      </c>
      <c r="C11" s="6" t="s">
        <v>1</v>
      </c>
      <c r="D11" s="7">
        <v>5295</v>
      </c>
      <c r="E11" s="7">
        <v>5286</v>
      </c>
    </row>
    <row r="12" spans="1:6" ht="30" customHeight="1" x14ac:dyDescent="0.3">
      <c r="A12" s="7" t="e">
        <f>+#REF!</f>
        <v>#REF!</v>
      </c>
      <c r="C12" s="6" t="s">
        <v>18</v>
      </c>
      <c r="D12" s="7">
        <v>3083</v>
      </c>
      <c r="E12" s="7">
        <v>2883</v>
      </c>
    </row>
    <row r="13" spans="1:6" ht="30" customHeight="1" x14ac:dyDescent="0.3">
      <c r="A13" s="7" t="e">
        <f>+#REF!</f>
        <v>#REF!</v>
      </c>
      <c r="C13" s="6" t="s">
        <v>3</v>
      </c>
      <c r="D13" s="7">
        <v>3213</v>
      </c>
      <c r="E13" s="7">
        <v>3029</v>
      </c>
    </row>
    <row r="14" spans="1:6" ht="30" customHeight="1" x14ac:dyDescent="0.3">
      <c r="A14" s="7" t="e">
        <f>+#REF!</f>
        <v>#REF!</v>
      </c>
      <c r="C14" s="6" t="s">
        <v>10</v>
      </c>
      <c r="D14" s="7">
        <v>4474</v>
      </c>
      <c r="E14" s="7">
        <v>3862</v>
      </c>
    </row>
    <row r="15" spans="1:6" ht="30" customHeight="1" x14ac:dyDescent="0.3">
      <c r="A15" s="7" t="e">
        <f>+#REF!</f>
        <v>#REF!</v>
      </c>
      <c r="C15" s="6" t="s">
        <v>11</v>
      </c>
      <c r="D15" s="7">
        <v>223</v>
      </c>
      <c r="E15" s="7">
        <v>181</v>
      </c>
    </row>
    <row r="16" spans="1:6" ht="30" customHeight="1" x14ac:dyDescent="0.3">
      <c r="A16" s="7" t="e">
        <f>+#REF!</f>
        <v>#REF!</v>
      </c>
      <c r="C16" s="6" t="s">
        <v>0</v>
      </c>
      <c r="D16" s="7">
        <v>438</v>
      </c>
      <c r="E16" s="7">
        <v>461</v>
      </c>
    </row>
    <row r="17" spans="1:6" ht="30" customHeight="1" x14ac:dyDescent="0.3">
      <c r="A17" s="7" t="e">
        <f>+#REF!</f>
        <v>#REF!</v>
      </c>
      <c r="C17" s="6" t="s">
        <v>12</v>
      </c>
      <c r="D17" s="7">
        <v>1107</v>
      </c>
      <c r="E17" s="7">
        <v>1115</v>
      </c>
    </row>
    <row r="18" spans="1:6" ht="30" customHeight="1" x14ac:dyDescent="0.3">
      <c r="A18" s="7" t="e">
        <f>+#REF!</f>
        <v>#REF!</v>
      </c>
      <c r="C18" s="4" t="s">
        <v>54</v>
      </c>
      <c r="D18" s="5">
        <v>34645</v>
      </c>
      <c r="E18" s="5">
        <v>34567</v>
      </c>
      <c r="F18" s="31"/>
    </row>
    <row r="19" spans="1:6" ht="30" customHeight="1" x14ac:dyDescent="0.3">
      <c r="C19" s="14"/>
      <c r="D19" s="18"/>
      <c r="E19" s="18"/>
      <c r="F19" s="31"/>
    </row>
    <row r="20" spans="1:6" ht="30" customHeight="1" x14ac:dyDescent="0.3">
      <c r="A20" s="7" t="e">
        <f>+#REF!</f>
        <v>#REF!</v>
      </c>
      <c r="C20" s="14" t="s">
        <v>36</v>
      </c>
      <c r="D20" s="18" t="s">
        <v>56</v>
      </c>
      <c r="E20" s="18" t="s">
        <v>59</v>
      </c>
      <c r="F20" s="31"/>
    </row>
    <row r="21" spans="1:6" ht="30" customHeight="1" x14ac:dyDescent="0.3">
      <c r="A21" s="7" t="e">
        <f>+#REF!</f>
        <v>#REF!</v>
      </c>
      <c r="C21" s="6" t="s">
        <v>16</v>
      </c>
      <c r="D21" s="7">
        <v>9660</v>
      </c>
      <c r="E21" s="7">
        <v>10001</v>
      </c>
      <c r="F21" s="31"/>
    </row>
    <row r="22" spans="1:6" ht="30" customHeight="1" x14ac:dyDescent="0.3">
      <c r="A22" s="7" t="e">
        <f>+#REF!</f>
        <v>#REF!</v>
      </c>
      <c r="C22" s="6" t="s">
        <v>2</v>
      </c>
      <c r="D22" s="7">
        <v>2854</v>
      </c>
      <c r="E22" s="7">
        <v>3473</v>
      </c>
      <c r="F22" s="31"/>
    </row>
    <row r="23" spans="1:6" ht="30" customHeight="1" x14ac:dyDescent="0.3">
      <c r="A23" s="7" t="e">
        <f>+#REF!</f>
        <v>#REF!</v>
      </c>
      <c r="C23" s="6" t="s">
        <v>17</v>
      </c>
      <c r="D23" s="7">
        <v>4215</v>
      </c>
      <c r="E23" s="7">
        <v>4051</v>
      </c>
      <c r="F23" s="31"/>
    </row>
    <row r="24" spans="1:6" ht="30" customHeight="1" x14ac:dyDescent="0.3">
      <c r="A24" s="7" t="e">
        <f>+#REF!</f>
        <v>#REF!</v>
      </c>
      <c r="C24" s="6" t="s">
        <v>1</v>
      </c>
      <c r="D24" s="7">
        <v>5374</v>
      </c>
      <c r="E24" s="7">
        <v>5107</v>
      </c>
      <c r="F24" s="31"/>
    </row>
    <row r="25" spans="1:6" ht="30" customHeight="1" x14ac:dyDescent="0.3">
      <c r="A25" s="7" t="e">
        <f>+#REF!</f>
        <v>#REF!</v>
      </c>
      <c r="C25" s="6" t="s">
        <v>18</v>
      </c>
      <c r="D25" s="7">
        <v>2990</v>
      </c>
      <c r="E25" s="7">
        <v>2818</v>
      </c>
      <c r="F25" s="31"/>
    </row>
    <row r="26" spans="1:6" ht="30" customHeight="1" x14ac:dyDescent="0.3">
      <c r="A26" s="7" t="e">
        <f>+#REF!</f>
        <v>#REF!</v>
      </c>
      <c r="C26" s="6" t="s">
        <v>3</v>
      </c>
      <c r="D26" s="7">
        <v>3103</v>
      </c>
      <c r="E26" s="7">
        <v>2981</v>
      </c>
      <c r="F26" s="31"/>
    </row>
    <row r="27" spans="1:6" ht="30" customHeight="1" x14ac:dyDescent="0.3">
      <c r="A27" s="7" t="e">
        <f>+#REF!</f>
        <v>#REF!</v>
      </c>
      <c r="C27" s="6" t="s">
        <v>10</v>
      </c>
      <c r="D27" s="7">
        <v>4349</v>
      </c>
      <c r="E27" s="7">
        <v>3549</v>
      </c>
      <c r="F27" s="31"/>
    </row>
    <row r="28" spans="1:6" ht="30" customHeight="1" x14ac:dyDescent="0.3">
      <c r="A28" s="7" t="e">
        <f>+#REF!</f>
        <v>#REF!</v>
      </c>
      <c r="C28" s="6" t="s">
        <v>11</v>
      </c>
      <c r="D28" s="7">
        <v>206</v>
      </c>
      <c r="E28" s="7">
        <v>180</v>
      </c>
      <c r="F28" s="31"/>
    </row>
    <row r="29" spans="1:6" ht="30" customHeight="1" x14ac:dyDescent="0.3">
      <c r="A29" s="7" t="e">
        <f>+#REF!</f>
        <v>#REF!</v>
      </c>
      <c r="C29" s="6" t="s">
        <v>0</v>
      </c>
      <c r="D29" s="7">
        <v>450</v>
      </c>
      <c r="E29" s="7">
        <v>459</v>
      </c>
      <c r="F29" s="31"/>
    </row>
    <row r="30" spans="1:6" ht="30" customHeight="1" x14ac:dyDescent="0.3">
      <c r="A30" s="7" t="e">
        <f>+#REF!</f>
        <v>#REF!</v>
      </c>
      <c r="C30" s="6" t="s">
        <v>12</v>
      </c>
      <c r="D30" s="7">
        <v>1123</v>
      </c>
      <c r="E30" s="7">
        <v>1111</v>
      </c>
      <c r="F30" s="31"/>
    </row>
    <row r="31" spans="1:6" ht="30" customHeight="1" x14ac:dyDescent="0.3">
      <c r="A31" s="7" t="e">
        <f>+#REF!</f>
        <v>#REF!</v>
      </c>
      <c r="C31" s="4" t="s">
        <v>37</v>
      </c>
      <c r="D31" s="5">
        <v>34324</v>
      </c>
      <c r="E31" s="5">
        <v>33730</v>
      </c>
      <c r="F31" s="31"/>
    </row>
    <row r="32" spans="1:6" ht="20.100000000000001" customHeight="1" x14ac:dyDescent="0.3"/>
    <row r="33" ht="15" hidden="1" x14ac:dyDescent="0.3"/>
    <row r="34" ht="15" hidden="1" x14ac:dyDescent="0.3"/>
    <row r="35" ht="15" hidden="1" x14ac:dyDescent="0.3"/>
    <row r="36" ht="15" hidden="1" x14ac:dyDescent="0.3"/>
    <row r="37" ht="15" hidden="1" x14ac:dyDescent="0.3"/>
    <row r="38" ht="15" hidden="1" x14ac:dyDescent="0.3"/>
    <row r="39" ht="15" hidden="1" x14ac:dyDescent="0.3"/>
    <row r="40" ht="15" hidden="1" x14ac:dyDescent="0.3"/>
    <row r="41" ht="15" hidden="1" x14ac:dyDescent="0.3"/>
    <row r="42" ht="15" hidden="1" x14ac:dyDescent="0.3"/>
    <row r="43" ht="15" hidden="1" x14ac:dyDescent="0.3"/>
    <row r="44" ht="15" hidden="1" x14ac:dyDescent="0.3"/>
    <row r="45" ht="15" hidden="1" x14ac:dyDescent="0.3"/>
    <row r="46" ht="15" hidden="1" x14ac:dyDescent="0.3"/>
    <row r="47" ht="15" hidden="1" x14ac:dyDescent="0.3"/>
    <row r="48" ht="15" hidden="1" x14ac:dyDescent="0.3"/>
    <row r="49" ht="15" hidden="1" x14ac:dyDescent="0.3"/>
    <row r="50" ht="15" hidden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</sheetData>
  <dataValidations count="1">
    <dataValidation type="list" allowBlank="1" showInputMessage="1" showErrorMessage="1" sqref="F1" xr:uid="{00000000-0002-0000-0E00-000000000000}">
      <formula1>"EN,ESP,PT"</formula1>
    </dataValidation>
  </dataValidations>
  <pageMargins left="0.75" right="0.75" top="1" bottom="1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Menu PT</vt:lpstr>
      <vt:lpstr>Principais dados consolidados</vt:lpstr>
      <vt:lpstr>Principais dados unidad negócio</vt:lpstr>
      <vt:lpstr>Agências</vt:lpstr>
      <vt:lpstr>Funcionários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